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filipovic\Desktop\"/>
    </mc:Choice>
  </mc:AlternateContent>
  <xr:revisionPtr revIDLastSave="0" documentId="8_{1D312A44-00C2-4A07-8248-FC397B88979C}"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F340" i="9"/>
  <c r="F339" i="9"/>
  <c r="F338" i="9"/>
  <c r="F337" i="9"/>
  <c r="F336" i="9"/>
  <c r="H335" i="9"/>
  <c r="E335" i="9" s="1"/>
  <c r="G335" i="9"/>
  <c r="F335" i="9"/>
  <c r="B335" i="9"/>
  <c r="F334" i="9"/>
  <c r="H333" i="9"/>
  <c r="G333" i="9"/>
  <c r="F333" i="9"/>
  <c r="E333" i="9"/>
  <c r="H332" i="9"/>
  <c r="G332" i="9"/>
  <c r="E332" i="9" s="1"/>
  <c r="B332" i="9" s="1"/>
  <c r="F332" i="9"/>
  <c r="H331" i="9"/>
  <c r="G331" i="9"/>
  <c r="F331" i="9"/>
  <c r="E331" i="9"/>
  <c r="B331" i="9" s="1"/>
  <c r="H330" i="9"/>
  <c r="G330" i="9"/>
  <c r="F330" i="9"/>
  <c r="E330" i="9"/>
  <c r="B330" i="9"/>
  <c r="H329" i="9"/>
  <c r="G329" i="9"/>
  <c r="E329" i="9" s="1"/>
  <c r="B329" i="9" s="1"/>
  <c r="F329" i="9"/>
  <c r="H328" i="9"/>
  <c r="G328" i="9"/>
  <c r="E328" i="9" s="1"/>
  <c r="F328" i="9"/>
  <c r="B328" i="9"/>
  <c r="H327" i="9"/>
  <c r="G327" i="9"/>
  <c r="F327" i="9"/>
  <c r="H326" i="9"/>
  <c r="G326" i="9"/>
  <c r="F326" i="9"/>
  <c r="E326" i="9"/>
  <c r="B326" i="9" s="1"/>
  <c r="H325" i="9"/>
  <c r="G325" i="9"/>
  <c r="F325" i="9"/>
  <c r="E325" i="9"/>
  <c r="B325" i="9" s="1"/>
  <c r="H324" i="9"/>
  <c r="G324" i="9"/>
  <c r="F324" i="9"/>
  <c r="H323" i="9"/>
  <c r="G323" i="9"/>
  <c r="F323" i="9"/>
  <c r="E323" i="9"/>
  <c r="B323" i="9" s="1"/>
  <c r="H322" i="9"/>
  <c r="G322" i="9"/>
  <c r="F322" i="9"/>
  <c r="E322" i="9"/>
  <c r="B322" i="9" s="1"/>
  <c r="H321" i="9"/>
  <c r="G321" i="9"/>
  <c r="E321" i="9" s="1"/>
  <c r="B321" i="9" s="1"/>
  <c r="F321" i="9"/>
  <c r="H320" i="9"/>
  <c r="G320" i="9"/>
  <c r="F320" i="9"/>
  <c r="E320" i="9"/>
  <c r="B320" i="9" s="1"/>
  <c r="H319" i="9"/>
  <c r="G319" i="9"/>
  <c r="E319" i="9" s="1"/>
  <c r="B319" i="9" s="1"/>
  <c r="F319" i="9"/>
  <c r="H318" i="9"/>
  <c r="G318" i="9"/>
  <c r="F318" i="9"/>
  <c r="E318" i="9"/>
  <c r="B318" i="9" s="1"/>
  <c r="H317" i="9"/>
  <c r="G317" i="9"/>
  <c r="F317" i="9"/>
  <c r="B317" i="9" s="1"/>
  <c r="E317" i="9"/>
  <c r="F316" i="9"/>
  <c r="F315" i="9"/>
  <c r="F314" i="9"/>
  <c r="H313" i="9"/>
  <c r="G313" i="9"/>
  <c r="E313" i="9" s="1"/>
  <c r="F313" i="9"/>
  <c r="H312" i="9"/>
  <c r="G312" i="9"/>
  <c r="F312" i="9"/>
  <c r="E312" i="9"/>
  <c r="B312" i="9" s="1"/>
  <c r="H311" i="9"/>
  <c r="G311" i="9"/>
  <c r="E311" i="9" s="1"/>
  <c r="B311" i="9" s="1"/>
  <c r="F311" i="9"/>
  <c r="G310" i="9"/>
  <c r="F310" i="9"/>
  <c r="F309" i="9"/>
  <c r="F308" i="9"/>
  <c r="H307" i="9"/>
  <c r="G307" i="9"/>
  <c r="E307" i="9" s="1"/>
  <c r="F307" i="9"/>
  <c r="B307" i="9"/>
  <c r="F306" i="9"/>
  <c r="H305" i="9"/>
  <c r="G305" i="9"/>
  <c r="F305" i="9"/>
  <c r="E305" i="9"/>
  <c r="B305" i="9" s="1"/>
  <c r="H304" i="9"/>
  <c r="G304" i="9"/>
  <c r="F304" i="9"/>
  <c r="E304" i="9"/>
  <c r="B304" i="9"/>
  <c r="H303" i="9"/>
  <c r="G303" i="9"/>
  <c r="E303" i="9" s="1"/>
  <c r="B303" i="9" s="1"/>
  <c r="F303" i="9"/>
  <c r="F302" i="9"/>
  <c r="F301" i="9"/>
  <c r="F300" i="9"/>
  <c r="F299" i="9"/>
  <c r="F297" i="9"/>
  <c r="L296" i="9"/>
  <c r="H296" i="9"/>
  <c r="F296" i="9"/>
  <c r="B296" i="9"/>
  <c r="F295" i="9"/>
  <c r="I294" i="9"/>
  <c r="H294" i="9"/>
  <c r="F294" i="9"/>
  <c r="E294" i="9"/>
  <c r="B294" i="9" s="1"/>
  <c r="E293" i="9"/>
  <c r="M292" i="9"/>
  <c r="L292" i="9"/>
  <c r="E292" i="9"/>
  <c r="M291" i="9"/>
  <c r="L291" i="9"/>
  <c r="F291" i="9" s="1"/>
  <c r="E291" i="9"/>
  <c r="B291" i="9" s="1"/>
  <c r="M290" i="9"/>
  <c r="L290" i="9"/>
  <c r="F290" i="9"/>
  <c r="E290" i="9"/>
  <c r="B290" i="9"/>
  <c r="M289" i="9"/>
  <c r="L289" i="9"/>
  <c r="F289" i="9" s="1"/>
  <c r="E289" i="9"/>
  <c r="M288" i="9"/>
  <c r="L288" i="9"/>
  <c r="F288" i="9"/>
  <c r="E288" i="9"/>
  <c r="B288" i="9" s="1"/>
  <c r="M287" i="9"/>
  <c r="L287" i="9"/>
  <c r="F287" i="9" s="1"/>
  <c r="E287" i="9"/>
  <c r="M286" i="9"/>
  <c r="L286" i="9"/>
  <c r="F286" i="9" s="1"/>
  <c r="E286" i="9"/>
  <c r="M285" i="9"/>
  <c r="L285" i="9"/>
  <c r="F285" i="9" s="1"/>
  <c r="E285" i="9"/>
  <c r="B285" i="9" s="1"/>
  <c r="M284" i="9"/>
  <c r="L284" i="9"/>
  <c r="F284" i="9"/>
  <c r="B284" i="9" s="1"/>
  <c r="E284" i="9"/>
  <c r="M283" i="9"/>
  <c r="L283" i="9"/>
  <c r="F283" i="9" s="1"/>
  <c r="E283" i="9"/>
  <c r="B283" i="9" s="1"/>
  <c r="M282" i="9"/>
  <c r="F282" i="9" s="1"/>
  <c r="B282" i="9" s="1"/>
  <c r="L282" i="9"/>
  <c r="E282" i="9"/>
  <c r="M281" i="9"/>
  <c r="L281" i="9"/>
  <c r="F281" i="9"/>
  <c r="E281" i="9"/>
  <c r="M280" i="9"/>
  <c r="L280" i="9"/>
  <c r="F280" i="9"/>
  <c r="E280" i="9"/>
  <c r="B280" i="9" s="1"/>
  <c r="M279" i="9"/>
  <c r="L279" i="9"/>
  <c r="F279" i="9" s="1"/>
  <c r="E279" i="9"/>
  <c r="B279" i="9" s="1"/>
  <c r="M278" i="9"/>
  <c r="L278" i="9"/>
  <c r="F278" i="9"/>
  <c r="E278" i="9"/>
  <c r="M277" i="9"/>
  <c r="L277" i="9"/>
  <c r="F277" i="9" s="1"/>
  <c r="E277" i="9"/>
  <c r="B277" i="9" s="1"/>
  <c r="M276" i="9"/>
  <c r="L276" i="9"/>
  <c r="E276" i="9"/>
  <c r="M275" i="9"/>
  <c r="L275" i="9"/>
  <c r="F275" i="9" s="1"/>
  <c r="E275" i="9"/>
  <c r="B275" i="9"/>
  <c r="M274" i="9"/>
  <c r="L274" i="9"/>
  <c r="F274" i="9"/>
  <c r="B274" i="9" s="1"/>
  <c r="E274" i="9"/>
  <c r="M273" i="9"/>
  <c r="L273" i="9"/>
  <c r="F273" i="9"/>
  <c r="E273" i="9"/>
  <c r="M272" i="9"/>
  <c r="L272" i="9"/>
  <c r="F272" i="9"/>
  <c r="E272" i="9"/>
  <c r="M271" i="9"/>
  <c r="L271" i="9"/>
  <c r="F271" i="9" s="1"/>
  <c r="E271" i="9"/>
  <c r="M270" i="9"/>
  <c r="L270" i="9"/>
  <c r="F270" i="9"/>
  <c r="E270" i="9"/>
  <c r="M269" i="9"/>
  <c r="L269" i="9"/>
  <c r="F269" i="9" s="1"/>
  <c r="E269" i="9"/>
  <c r="B269" i="9" s="1"/>
  <c r="M268" i="9"/>
  <c r="L268" i="9"/>
  <c r="F268" i="9" s="1"/>
  <c r="E268" i="9"/>
  <c r="B268" i="9"/>
  <c r="M267" i="9"/>
  <c r="L267" i="9"/>
  <c r="F267" i="9" s="1"/>
  <c r="E267" i="9"/>
  <c r="B267" i="9"/>
  <c r="M266" i="9"/>
  <c r="L266" i="9"/>
  <c r="F266" i="9"/>
  <c r="B266" i="9" s="1"/>
  <c r="E266" i="9"/>
  <c r="M265" i="9"/>
  <c r="L265" i="9"/>
  <c r="F265" i="9"/>
  <c r="E265" i="9"/>
  <c r="B265" i="9" s="1"/>
  <c r="M264" i="9"/>
  <c r="L264" i="9"/>
  <c r="F264" i="9"/>
  <c r="E264" i="9"/>
  <c r="B264" i="9" s="1"/>
  <c r="M263" i="9"/>
  <c r="L263" i="9"/>
  <c r="F263" i="9" s="1"/>
  <c r="E263" i="9"/>
  <c r="B263" i="9" s="1"/>
  <c r="M262" i="9"/>
  <c r="L262" i="9"/>
  <c r="F262" i="9" s="1"/>
  <c r="E262" i="9"/>
  <c r="B262" i="9" s="1"/>
  <c r="M261" i="9"/>
  <c r="L261" i="9"/>
  <c r="F261" i="9" s="1"/>
  <c r="E261" i="9"/>
  <c r="B261" i="9" s="1"/>
  <c r="M260" i="9"/>
  <c r="L260" i="9"/>
  <c r="F260" i="9" s="1"/>
  <c r="B260" i="9" s="1"/>
  <c r="E260" i="9"/>
  <c r="M259" i="9"/>
  <c r="L259" i="9"/>
  <c r="F259" i="9" s="1"/>
  <c r="B259" i="9" s="1"/>
  <c r="E259" i="9"/>
  <c r="M258" i="9"/>
  <c r="L258" i="9"/>
  <c r="F258" i="9"/>
  <c r="B258" i="9" s="1"/>
  <c r="E258" i="9"/>
  <c r="M257" i="9"/>
  <c r="L257" i="9"/>
  <c r="F257" i="9"/>
  <c r="E257" i="9"/>
  <c r="M256" i="9"/>
  <c r="L256" i="9"/>
  <c r="F256" i="9"/>
  <c r="E256" i="9"/>
  <c r="B256" i="9" s="1"/>
  <c r="M255" i="9"/>
  <c r="L255" i="9"/>
  <c r="E255" i="9"/>
  <c r="M254" i="9"/>
  <c r="L254" i="9"/>
  <c r="F254" i="9"/>
  <c r="E254" i="9"/>
  <c r="M253" i="9"/>
  <c r="L253" i="9"/>
  <c r="F253" i="9" s="1"/>
  <c r="E253" i="9"/>
  <c r="M252" i="9"/>
  <c r="L252" i="9"/>
  <c r="F252" i="9"/>
  <c r="B252" i="9" s="1"/>
  <c r="E252" i="9"/>
  <c r="M251" i="9"/>
  <c r="L251" i="9"/>
  <c r="F251" i="9" s="1"/>
  <c r="B251" i="9" s="1"/>
  <c r="E251" i="9"/>
  <c r="M250" i="9"/>
  <c r="L250" i="9"/>
  <c r="F250" i="9"/>
  <c r="B250" i="9" s="1"/>
  <c r="E250" i="9"/>
  <c r="M249" i="9"/>
  <c r="L249" i="9"/>
  <c r="F249" i="9" s="1"/>
  <c r="E249" i="9"/>
  <c r="M248" i="9"/>
  <c r="F248" i="9" s="1"/>
  <c r="B248" i="9" s="1"/>
  <c r="L248" i="9"/>
  <c r="E248" i="9"/>
  <c r="M247" i="9"/>
  <c r="L247" i="9"/>
  <c r="F247" i="9" s="1"/>
  <c r="E247" i="9"/>
  <c r="M246" i="9"/>
  <c r="L246" i="9"/>
  <c r="F246" i="9" s="1"/>
  <c r="E246" i="9"/>
  <c r="B246" i="9"/>
  <c r="M245" i="9"/>
  <c r="L245" i="9"/>
  <c r="E245" i="9"/>
  <c r="M244" i="9"/>
  <c r="L244" i="9"/>
  <c r="F244" i="9"/>
  <c r="E244" i="9"/>
  <c r="B244" i="9" s="1"/>
  <c r="M243" i="9"/>
  <c r="L243" i="9"/>
  <c r="F243" i="9" s="1"/>
  <c r="E243" i="9"/>
  <c r="M242" i="9"/>
  <c r="L242" i="9"/>
  <c r="F242" i="9"/>
  <c r="E242" i="9"/>
  <c r="B242" i="9"/>
  <c r="M241" i="9"/>
  <c r="L241" i="9"/>
  <c r="E241" i="9"/>
  <c r="M240" i="9"/>
  <c r="F240" i="9" s="1"/>
  <c r="L240" i="9"/>
  <c r="E240" i="9"/>
  <c r="M239" i="9"/>
  <c r="L239" i="9"/>
  <c r="F239" i="9"/>
  <c r="E239" i="9"/>
  <c r="B239" i="9" s="1"/>
  <c r="M238" i="9"/>
  <c r="L238" i="9"/>
  <c r="F238" i="9" s="1"/>
  <c r="B238" i="9" s="1"/>
  <c r="E238" i="9"/>
  <c r="M237" i="9"/>
  <c r="L237" i="9"/>
  <c r="E237" i="9"/>
  <c r="M236" i="9"/>
  <c r="L236" i="9"/>
  <c r="F236" i="9" s="1"/>
  <c r="B236" i="9" s="1"/>
  <c r="E236" i="9"/>
  <c r="M235" i="9"/>
  <c r="L235" i="9"/>
  <c r="F235" i="9" s="1"/>
  <c r="B235" i="9" s="1"/>
  <c r="E235" i="9"/>
  <c r="M234" i="9"/>
  <c r="L234" i="9"/>
  <c r="F234" i="9"/>
  <c r="E234" i="9"/>
  <c r="B234" i="9"/>
  <c r="M233" i="9"/>
  <c r="L233" i="9"/>
  <c r="F233" i="9"/>
  <c r="E233" i="9"/>
  <c r="B233" i="9" s="1"/>
  <c r="M232" i="9"/>
  <c r="F232" i="9" s="1"/>
  <c r="L232" i="9"/>
  <c r="E232" i="9"/>
  <c r="B232" i="9"/>
  <c r="M231" i="9"/>
  <c r="L231" i="9"/>
  <c r="F231" i="9" s="1"/>
  <c r="E231" i="9"/>
  <c r="B231" i="9" s="1"/>
  <c r="M230" i="9"/>
  <c r="L230" i="9"/>
  <c r="F230" i="9" s="1"/>
  <c r="E230" i="9"/>
  <c r="B230" i="9"/>
  <c r="M229" i="9"/>
  <c r="L229" i="9"/>
  <c r="F229" i="9" s="1"/>
  <c r="E229" i="9"/>
  <c r="B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F171" i="9"/>
  <c r="H170" i="9"/>
  <c r="G170" i="9"/>
  <c r="E170" i="9" s="1"/>
  <c r="F170" i="9"/>
  <c r="H169" i="9"/>
  <c r="E169" i="9" s="1"/>
  <c r="B169" i="9" s="1"/>
  <c r="G169" i="9"/>
  <c r="F169" i="9"/>
  <c r="H168" i="9"/>
  <c r="G168" i="9"/>
  <c r="E168" i="9" s="1"/>
  <c r="B168" i="9" s="1"/>
  <c r="F168" i="9"/>
  <c r="H167" i="9"/>
  <c r="E167" i="9" s="1"/>
  <c r="B167" i="9" s="1"/>
  <c r="G167" i="9"/>
  <c r="F167" i="9"/>
  <c r="H166" i="9"/>
  <c r="G166" i="9"/>
  <c r="F166" i="9"/>
  <c r="E166" i="9"/>
  <c r="B166" i="9" s="1"/>
  <c r="H165" i="9"/>
  <c r="G165" i="9"/>
  <c r="F165" i="9"/>
  <c r="E165" i="9"/>
  <c r="B165" i="9" s="1"/>
  <c r="H164" i="9"/>
  <c r="G164" i="9"/>
  <c r="E164" i="9" s="1"/>
  <c r="F164" i="9"/>
  <c r="B164" i="9"/>
  <c r="H163" i="9"/>
  <c r="G163" i="9"/>
  <c r="F163" i="9"/>
  <c r="H162" i="9"/>
  <c r="G162" i="9"/>
  <c r="F162" i="9"/>
  <c r="E162" i="9"/>
  <c r="B162" i="9" s="1"/>
  <c r="H161" i="9"/>
  <c r="G161" i="9"/>
  <c r="F161" i="9"/>
  <c r="E161" i="9"/>
  <c r="B161" i="9" s="1"/>
  <c r="H160" i="9"/>
  <c r="G160" i="9"/>
  <c r="F160" i="9"/>
  <c r="E160" i="9"/>
  <c r="H159" i="9"/>
  <c r="G159" i="9"/>
  <c r="E159" i="9" s="1"/>
  <c r="F159" i="9"/>
  <c r="H158" i="9"/>
  <c r="G158" i="9"/>
  <c r="E158" i="9" s="1"/>
  <c r="F158" i="9"/>
  <c r="B158" i="9"/>
  <c r="H157" i="9"/>
  <c r="E157" i="9" s="1"/>
  <c r="B157" i="9" s="1"/>
  <c r="G157" i="9"/>
  <c r="F157" i="9"/>
  <c r="F156" i="9"/>
  <c r="H155" i="9"/>
  <c r="G155" i="9"/>
  <c r="E155" i="9" s="1"/>
  <c r="F155" i="9"/>
  <c r="B155" i="9"/>
  <c r="H154" i="9"/>
  <c r="G154" i="9"/>
  <c r="F154" i="9"/>
  <c r="E154" i="9"/>
  <c r="B154" i="9" s="1"/>
  <c r="H153" i="9"/>
  <c r="G153" i="9"/>
  <c r="F153" i="9"/>
  <c r="E153" i="9"/>
  <c r="B153" i="9" s="1"/>
  <c r="H152" i="9"/>
  <c r="G152" i="9"/>
  <c r="F152" i="9"/>
  <c r="H151" i="9"/>
  <c r="G151" i="9"/>
  <c r="F151" i="9"/>
  <c r="H150" i="9"/>
  <c r="G150" i="9"/>
  <c r="F150" i="9"/>
  <c r="E150" i="9"/>
  <c r="B150" i="9"/>
  <c r="H149" i="9"/>
  <c r="G149" i="9"/>
  <c r="F149" i="9"/>
  <c r="E149" i="9"/>
  <c r="B149" i="9" s="1"/>
  <c r="H148" i="9"/>
  <c r="G148" i="9"/>
  <c r="F148" i="9"/>
  <c r="E148" i="9"/>
  <c r="B148" i="9" s="1"/>
  <c r="H147" i="9"/>
  <c r="G147" i="9"/>
  <c r="E147" i="9" s="1"/>
  <c r="B147" i="9" s="1"/>
  <c r="F147" i="9"/>
  <c r="H146" i="9"/>
  <c r="G146" i="9"/>
  <c r="E146" i="9" s="1"/>
  <c r="F146" i="9"/>
  <c r="B146" i="9"/>
  <c r="H145" i="9"/>
  <c r="E145" i="9" s="1"/>
  <c r="B145" i="9" s="1"/>
  <c r="G145" i="9"/>
  <c r="F145" i="9"/>
  <c r="H144" i="9"/>
  <c r="G144" i="9"/>
  <c r="F144" i="9"/>
  <c r="E144" i="9"/>
  <c r="B144" i="9" s="1"/>
  <c r="H143" i="9"/>
  <c r="G143" i="9"/>
  <c r="F143" i="9"/>
  <c r="E143" i="9"/>
  <c r="B143" i="9"/>
  <c r="H142" i="9"/>
  <c r="G142" i="9"/>
  <c r="E142" i="9" s="1"/>
  <c r="B142" i="9" s="1"/>
  <c r="F142" i="9"/>
  <c r="H141" i="9"/>
  <c r="G141" i="9"/>
  <c r="E141" i="9" s="1"/>
  <c r="F141" i="9"/>
  <c r="B141" i="9"/>
  <c r="H140" i="9"/>
  <c r="G140" i="9"/>
  <c r="F140" i="9"/>
  <c r="E140" i="9"/>
  <c r="B140" i="9" s="1"/>
  <c r="H139" i="9"/>
  <c r="G139" i="9"/>
  <c r="F139" i="9"/>
  <c r="H138" i="9"/>
  <c r="G138" i="9"/>
  <c r="F138" i="9"/>
  <c r="B138" i="9" s="1"/>
  <c r="E138" i="9"/>
  <c r="H137" i="9"/>
  <c r="G137" i="9"/>
  <c r="F137" i="9"/>
  <c r="E137" i="9"/>
  <c r="H136" i="9"/>
  <c r="G136" i="9"/>
  <c r="E136" i="9" s="1"/>
  <c r="B136" i="9" s="1"/>
  <c r="F136" i="9"/>
  <c r="H135" i="9"/>
  <c r="G135" i="9"/>
  <c r="E135" i="9" s="1"/>
  <c r="F135" i="9"/>
  <c r="B135" i="9"/>
  <c r="H134" i="9"/>
  <c r="G134" i="9"/>
  <c r="E134" i="9" s="1"/>
  <c r="B134" i="9" s="1"/>
  <c r="F134" i="9"/>
  <c r="H133" i="9"/>
  <c r="G133" i="9"/>
  <c r="F133" i="9"/>
  <c r="B133" i="9" s="1"/>
  <c r="E133" i="9"/>
  <c r="H132" i="9"/>
  <c r="G132" i="9"/>
  <c r="E132" i="9" s="1"/>
  <c r="F132" i="9"/>
  <c r="H131" i="9"/>
  <c r="G131" i="9"/>
  <c r="E131" i="9" s="1"/>
  <c r="F131" i="9"/>
  <c r="H130" i="9"/>
  <c r="G130" i="9"/>
  <c r="E130" i="9" s="1"/>
  <c r="B130" i="9" s="1"/>
  <c r="F130" i="9"/>
  <c r="H129" i="9"/>
  <c r="G129" i="9"/>
  <c r="F129" i="9"/>
  <c r="E129" i="9"/>
  <c r="B129" i="9" s="1"/>
  <c r="H128" i="9"/>
  <c r="G128" i="9"/>
  <c r="F128" i="9"/>
  <c r="E128" i="9"/>
  <c r="B128" i="9" s="1"/>
  <c r="H127" i="9"/>
  <c r="E127" i="9" s="1"/>
  <c r="G127" i="9"/>
  <c r="F127" i="9"/>
  <c r="H126" i="9"/>
  <c r="G126" i="9"/>
  <c r="E126" i="9" s="1"/>
  <c r="B126" i="9" s="1"/>
  <c r="F126" i="9"/>
  <c r="H125" i="9"/>
  <c r="G125" i="9"/>
  <c r="E125" i="9" s="1"/>
  <c r="B125" i="9" s="1"/>
  <c r="F125" i="9"/>
  <c r="H124" i="9"/>
  <c r="G124" i="9"/>
  <c r="E124" i="9" s="1"/>
  <c r="B124" i="9" s="1"/>
  <c r="F124" i="9"/>
  <c r="H123" i="9"/>
  <c r="G123" i="9"/>
  <c r="E123" i="9" s="1"/>
  <c r="F123" i="9"/>
  <c r="B123" i="9"/>
  <c r="H122" i="9"/>
  <c r="E122" i="9" s="1"/>
  <c r="B122" i="9" s="1"/>
  <c r="G122" i="9"/>
  <c r="F122" i="9"/>
  <c r="H121" i="9"/>
  <c r="G121" i="9"/>
  <c r="F121" i="9"/>
  <c r="E121" i="9"/>
  <c r="B121" i="9" s="1"/>
  <c r="H120" i="9"/>
  <c r="G120" i="9"/>
  <c r="F120" i="9"/>
  <c r="H119" i="9"/>
  <c r="G119" i="9"/>
  <c r="E119" i="9" s="1"/>
  <c r="B119" i="9" s="1"/>
  <c r="F119" i="9"/>
  <c r="H118" i="9"/>
  <c r="E118" i="9" s="1"/>
  <c r="B118" i="9" s="1"/>
  <c r="G118" i="9"/>
  <c r="F118" i="9"/>
  <c r="H117" i="9"/>
  <c r="G117" i="9"/>
  <c r="F117" i="9"/>
  <c r="E117" i="9"/>
  <c r="B117" i="9" s="1"/>
  <c r="H116" i="9"/>
  <c r="G116" i="9"/>
  <c r="F116" i="9"/>
  <c r="E116" i="9"/>
  <c r="B116" i="9" s="1"/>
  <c r="H115" i="9"/>
  <c r="G115" i="9"/>
  <c r="E115" i="9" s="1"/>
  <c r="B115" i="9" s="1"/>
  <c r="F115" i="9"/>
  <c r="H114" i="9"/>
  <c r="G114" i="9"/>
  <c r="F114" i="9"/>
  <c r="H113" i="9"/>
  <c r="E113" i="9" s="1"/>
  <c r="B113" i="9" s="1"/>
  <c r="G113" i="9"/>
  <c r="F113" i="9"/>
  <c r="H112" i="9"/>
  <c r="E112" i="9" s="1"/>
  <c r="B112" i="9" s="1"/>
  <c r="G112" i="9"/>
  <c r="F112" i="9"/>
  <c r="H111" i="9"/>
  <c r="G111" i="9"/>
  <c r="F111" i="9"/>
  <c r="E111" i="9"/>
  <c r="B111" i="9"/>
  <c r="H110" i="9"/>
  <c r="G110" i="9"/>
  <c r="E110" i="9" s="1"/>
  <c r="B110" i="9" s="1"/>
  <c r="F110" i="9"/>
  <c r="H109" i="9"/>
  <c r="G109" i="9"/>
  <c r="F109" i="9"/>
  <c r="H108" i="9"/>
  <c r="G108" i="9"/>
  <c r="F108" i="9"/>
  <c r="E108" i="9"/>
  <c r="B108" i="9"/>
  <c r="H107" i="9"/>
  <c r="G107" i="9"/>
  <c r="F107" i="9"/>
  <c r="H106" i="9"/>
  <c r="G106" i="9"/>
  <c r="F106" i="9"/>
  <c r="E106" i="9"/>
  <c r="B106" i="9"/>
  <c r="H105" i="9"/>
  <c r="E105" i="9" s="1"/>
  <c r="G105" i="9"/>
  <c r="F105" i="9"/>
  <c r="H104" i="9"/>
  <c r="G104" i="9"/>
  <c r="E104" i="9" s="1"/>
  <c r="F104" i="9"/>
  <c r="H103" i="9"/>
  <c r="G103" i="9"/>
  <c r="E103" i="9" s="1"/>
  <c r="B103" i="9" s="1"/>
  <c r="F103" i="9"/>
  <c r="H102" i="9"/>
  <c r="E102" i="9" s="1"/>
  <c r="G102" i="9"/>
  <c r="F102" i="9"/>
  <c r="B102" i="9"/>
  <c r="H101" i="9"/>
  <c r="G101" i="9"/>
  <c r="F101" i="9"/>
  <c r="E101" i="9"/>
  <c r="B101" i="9" s="1"/>
  <c r="H100" i="9"/>
  <c r="G100" i="9"/>
  <c r="E100" i="9" s="1"/>
  <c r="F100" i="9"/>
  <c r="H99" i="9"/>
  <c r="G99" i="9"/>
  <c r="F99" i="9"/>
  <c r="H98" i="9"/>
  <c r="G98" i="9"/>
  <c r="F98" i="9"/>
  <c r="H97" i="9"/>
  <c r="G97" i="9"/>
  <c r="F97" i="9"/>
  <c r="E97" i="9"/>
  <c r="B97" i="9" s="1"/>
  <c r="H96" i="9"/>
  <c r="G96" i="9"/>
  <c r="F96" i="9"/>
  <c r="E96" i="9"/>
  <c r="B96" i="9" s="1"/>
  <c r="H95" i="9"/>
  <c r="G95" i="9"/>
  <c r="F95" i="9"/>
  <c r="E95" i="9"/>
  <c r="H94" i="9"/>
  <c r="G94" i="9"/>
  <c r="F94" i="9"/>
  <c r="E94" i="9"/>
  <c r="B94" i="9" s="1"/>
  <c r="H93" i="9"/>
  <c r="G93" i="9"/>
  <c r="F93" i="9"/>
  <c r="H92" i="9"/>
  <c r="G92" i="9"/>
  <c r="F92" i="9"/>
  <c r="E92" i="9"/>
  <c r="B92" i="9"/>
  <c r="H91" i="9"/>
  <c r="G91" i="9"/>
  <c r="E91" i="9" s="1"/>
  <c r="F91" i="9"/>
  <c r="B91" i="9" s="1"/>
  <c r="H90" i="9"/>
  <c r="G90" i="9"/>
  <c r="F90" i="9"/>
  <c r="E90" i="9"/>
  <c r="H89" i="9"/>
  <c r="G89" i="9"/>
  <c r="F89" i="9"/>
  <c r="E89" i="9"/>
  <c r="H88" i="9"/>
  <c r="G88" i="9"/>
  <c r="E88" i="9" s="1"/>
  <c r="B88" i="9" s="1"/>
  <c r="F88" i="9"/>
  <c r="H87" i="9"/>
  <c r="G87" i="9"/>
  <c r="F87" i="9"/>
  <c r="H86" i="9"/>
  <c r="G86" i="9"/>
  <c r="F86" i="9"/>
  <c r="E86" i="9"/>
  <c r="B86" i="9" s="1"/>
  <c r="H85" i="9"/>
  <c r="E85" i="9" s="1"/>
  <c r="G85" i="9"/>
  <c r="F85" i="9"/>
  <c r="H84" i="9"/>
  <c r="G84" i="9"/>
  <c r="F84" i="9"/>
  <c r="E84" i="9"/>
  <c r="B84" i="9" s="1"/>
  <c r="H83" i="9"/>
  <c r="G83" i="9"/>
  <c r="E83" i="9" s="1"/>
  <c r="B83" i="9" s="1"/>
  <c r="F83" i="9"/>
  <c r="H82" i="9"/>
  <c r="G82" i="9"/>
  <c r="E82" i="9" s="1"/>
  <c r="F82" i="9"/>
  <c r="B82" i="9"/>
  <c r="H81" i="9"/>
  <c r="G81" i="9"/>
  <c r="F81" i="9"/>
  <c r="E81" i="9"/>
  <c r="B81" i="9" s="1"/>
  <c r="H80" i="9"/>
  <c r="G80" i="9"/>
  <c r="F80" i="9"/>
  <c r="E80" i="9"/>
  <c r="B80" i="9" s="1"/>
  <c r="H79" i="9"/>
  <c r="G79" i="9"/>
  <c r="F79" i="9"/>
  <c r="B79" i="9" s="1"/>
  <c r="E79" i="9"/>
  <c r="H78" i="9"/>
  <c r="G78" i="9"/>
  <c r="E78" i="9" s="1"/>
  <c r="B78" i="9" s="1"/>
  <c r="F78" i="9"/>
  <c r="H77" i="9"/>
  <c r="G77" i="9"/>
  <c r="E77" i="9" s="1"/>
  <c r="B77" i="9" s="1"/>
  <c r="F77" i="9"/>
  <c r="H76" i="9"/>
  <c r="G76" i="9"/>
  <c r="F76" i="9"/>
  <c r="E76" i="9"/>
  <c r="B76" i="9" s="1"/>
  <c r="H75" i="9"/>
  <c r="G75" i="9"/>
  <c r="F75" i="9"/>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c r="H68" i="9"/>
  <c r="G68" i="9"/>
  <c r="E68" i="9" s="1"/>
  <c r="B68" i="9" s="1"/>
  <c r="F68" i="9"/>
  <c r="H67" i="9"/>
  <c r="G67" i="9"/>
  <c r="E67" i="9" s="1"/>
  <c r="B67" i="9" s="1"/>
  <c r="F67" i="9"/>
  <c r="H66" i="9"/>
  <c r="E66" i="9" s="1"/>
  <c r="G66" i="9"/>
  <c r="F66" i="9"/>
  <c r="B66" i="9"/>
  <c r="H65" i="9"/>
  <c r="E65" i="9" s="1"/>
  <c r="B65" i="9" s="1"/>
  <c r="G65" i="9"/>
  <c r="F65" i="9"/>
  <c r="H64" i="9"/>
  <c r="G64" i="9"/>
  <c r="F64" i="9"/>
  <c r="E64" i="9"/>
  <c r="B64" i="9" s="1"/>
  <c r="H63" i="9"/>
  <c r="G63" i="9"/>
  <c r="F63" i="9"/>
  <c r="H62" i="9"/>
  <c r="G62" i="9"/>
  <c r="E62" i="9" s="1"/>
  <c r="B62" i="9" s="1"/>
  <c r="F62" i="9"/>
  <c r="H61" i="9"/>
  <c r="G61" i="9"/>
  <c r="F61" i="9"/>
  <c r="E61" i="9"/>
  <c r="B61" i="9" s="1"/>
  <c r="H60" i="9"/>
  <c r="G60" i="9"/>
  <c r="E60" i="9" s="1"/>
  <c r="F60" i="9"/>
  <c r="H59" i="9"/>
  <c r="G59" i="9"/>
  <c r="E59" i="9" s="1"/>
  <c r="F59" i="9"/>
  <c r="B59" i="9"/>
  <c r="H58" i="9"/>
  <c r="E58" i="9" s="1"/>
  <c r="B58" i="9" s="1"/>
  <c r="G58" i="9"/>
  <c r="F58" i="9"/>
  <c r="H57" i="9"/>
  <c r="G57" i="9"/>
  <c r="F57" i="9"/>
  <c r="E57" i="9"/>
  <c r="H56" i="9"/>
  <c r="G56" i="9"/>
  <c r="E56" i="9" s="1"/>
  <c r="F56" i="9"/>
  <c r="H55" i="9"/>
  <c r="G55" i="9"/>
  <c r="E55" i="9" s="1"/>
  <c r="F55" i="9"/>
  <c r="B55" i="9"/>
  <c r="H54" i="9"/>
  <c r="G54" i="9"/>
  <c r="E54" i="9" s="1"/>
  <c r="B54" i="9" s="1"/>
  <c r="F54" i="9"/>
  <c r="H53" i="9"/>
  <c r="G53" i="9"/>
  <c r="F53" i="9"/>
  <c r="E53" i="9"/>
  <c r="B53" i="9"/>
  <c r="H52" i="9"/>
  <c r="G52" i="9"/>
  <c r="E52" i="9" s="1"/>
  <c r="F52" i="9"/>
  <c r="H51" i="9"/>
  <c r="G51" i="9"/>
  <c r="E51" i="9" s="1"/>
  <c r="B51" i="9" s="1"/>
  <c r="F51" i="9"/>
  <c r="H50" i="9"/>
  <c r="E50" i="9" s="1"/>
  <c r="B50" i="9" s="1"/>
  <c r="G50" i="9"/>
  <c r="F50" i="9"/>
  <c r="H49" i="9"/>
  <c r="E49" i="9" s="1"/>
  <c r="B49" i="9" s="1"/>
  <c r="G49" i="9"/>
  <c r="F49" i="9"/>
  <c r="H48" i="9"/>
  <c r="G48" i="9"/>
  <c r="F48" i="9"/>
  <c r="E48" i="9"/>
  <c r="B48" i="9" s="1"/>
  <c r="H47" i="9"/>
  <c r="G47" i="9"/>
  <c r="F47" i="9"/>
  <c r="H46" i="9"/>
  <c r="E46" i="9" s="1"/>
  <c r="G46" i="9"/>
  <c r="F46" i="9"/>
  <c r="B46" i="9"/>
  <c r="H45" i="9"/>
  <c r="G45" i="9"/>
  <c r="F45" i="9"/>
  <c r="E45" i="9"/>
  <c r="B45" i="9" s="1"/>
  <c r="H44" i="9"/>
  <c r="G44" i="9"/>
  <c r="E44" i="9" s="1"/>
  <c r="F44" i="9"/>
  <c r="H43" i="9"/>
  <c r="G43" i="9"/>
  <c r="F43" i="9"/>
  <c r="H42" i="9"/>
  <c r="G42" i="9"/>
  <c r="F42" i="9"/>
  <c r="E42" i="9"/>
  <c r="B42" i="9"/>
  <c r="H41" i="9"/>
  <c r="G41" i="9"/>
  <c r="F41" i="9"/>
  <c r="E41" i="9"/>
  <c r="H40" i="9"/>
  <c r="G40" i="9"/>
  <c r="F40" i="9"/>
  <c r="E40" i="9"/>
  <c r="B40" i="9" s="1"/>
  <c r="H39" i="9"/>
  <c r="G39" i="9"/>
  <c r="E39" i="9" s="1"/>
  <c r="B39" i="9" s="1"/>
  <c r="F39" i="9"/>
  <c r="H38" i="9"/>
  <c r="G38" i="9"/>
  <c r="F38" i="9"/>
  <c r="E38" i="9"/>
  <c r="B38" i="9" s="1"/>
  <c r="H37" i="9"/>
  <c r="G37" i="9"/>
  <c r="F37" i="9"/>
  <c r="E37" i="9"/>
  <c r="B37" i="9"/>
  <c r="H36" i="9"/>
  <c r="G36" i="9"/>
  <c r="E36" i="9" s="1"/>
  <c r="B36" i="9" s="1"/>
  <c r="F36" i="9"/>
  <c r="H35" i="9"/>
  <c r="G35" i="9"/>
  <c r="F35" i="9"/>
  <c r="H34" i="9"/>
  <c r="G34" i="9"/>
  <c r="F34" i="9"/>
  <c r="E34" i="9"/>
  <c r="B34" i="9"/>
  <c r="H33" i="9"/>
  <c r="G33" i="9"/>
  <c r="F33" i="9"/>
  <c r="E33" i="9"/>
  <c r="B33" i="9"/>
  <c r="H32" i="9"/>
  <c r="G32" i="9"/>
  <c r="E32" i="9" s="1"/>
  <c r="F32" i="9"/>
  <c r="H31" i="9"/>
  <c r="G31" i="9"/>
  <c r="E31" i="9" s="1"/>
  <c r="B31" i="9" s="1"/>
  <c r="F31" i="9"/>
  <c r="H30" i="9"/>
  <c r="E30" i="9" s="1"/>
  <c r="G30" i="9"/>
  <c r="F30" i="9"/>
  <c r="B30" i="9"/>
  <c r="H29" i="9"/>
  <c r="E29" i="9" s="1"/>
  <c r="B29" i="9" s="1"/>
  <c r="G29" i="9"/>
  <c r="F29" i="9"/>
  <c r="H28" i="9"/>
  <c r="G28" i="9"/>
  <c r="F28" i="9"/>
  <c r="E28" i="9"/>
  <c r="H27" i="9"/>
  <c r="G27" i="9"/>
  <c r="E27" i="9" s="1"/>
  <c r="B27" i="9" s="1"/>
  <c r="F27" i="9"/>
  <c r="H26" i="9"/>
  <c r="G26" i="9"/>
  <c r="F26" i="9"/>
  <c r="E26" i="9"/>
  <c r="B26" i="9" s="1"/>
  <c r="H25" i="9"/>
  <c r="G25" i="9"/>
  <c r="F25" i="9"/>
  <c r="E25" i="9"/>
  <c r="B25" i="9"/>
  <c r="F24" i="9"/>
  <c r="F4" i="9"/>
  <c r="O3" i="9"/>
  <c r="G296" i="9" s="1"/>
  <c r="E296" i="9" s="1"/>
  <c r="I3" i="9"/>
  <c r="G206" i="9" s="1"/>
  <c r="E206" i="9" s="1"/>
  <c r="B206" i="9" s="1"/>
  <c r="H3" i="9"/>
  <c r="G3" i="9"/>
  <c r="D104" i="8"/>
  <c r="D97" i="8"/>
  <c r="D92" i="8"/>
  <c r="D87" i="8"/>
  <c r="D82" i="8"/>
  <c r="C1659" i="1" s="1"/>
  <c r="D77" i="8"/>
  <c r="C1654" i="1" s="1"/>
  <c r="D72" i="8"/>
  <c r="D67" i="8"/>
  <c r="D62" i="8"/>
  <c r="D57" i="8"/>
  <c r="D52" i="8"/>
  <c r="D46" i="8"/>
  <c r="D37" i="8"/>
  <c r="C1614" i="1" s="1"/>
  <c r="D27" i="8"/>
  <c r="D18" i="8"/>
  <c r="D8" i="8"/>
  <c r="D6" i="8"/>
  <c r="E44" i="7"/>
  <c r="D44" i="7"/>
  <c r="E39" i="7"/>
  <c r="E38" i="7" s="1"/>
  <c r="D39" i="7"/>
  <c r="E30" i="7"/>
  <c r="D30" i="7"/>
  <c r="E23" i="7"/>
  <c r="D23" i="7"/>
  <c r="E22" i="7"/>
  <c r="D22" i="7"/>
  <c r="D5" i="7" s="1"/>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4" i="6"/>
  <c r="F113" i="6"/>
  <c r="F112" i="6"/>
  <c r="F111" i="6"/>
  <c r="F110" i="6"/>
  <c r="F109" i="6"/>
  <c r="F108" i="6"/>
  <c r="E107" i="6"/>
  <c r="D107" i="6"/>
  <c r="F107" i="6" s="1"/>
  <c r="F106" i="6"/>
  <c r="F105" i="6"/>
  <c r="F104" i="6"/>
  <c r="F103" i="6"/>
  <c r="F102" i="6"/>
  <c r="F101" i="6"/>
  <c r="F100" i="6"/>
  <c r="E99" i="6"/>
  <c r="E89" i="6" s="1"/>
  <c r="D148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54" i="6"/>
  <c r="F53" i="6"/>
  <c r="F52" i="6"/>
  <c r="F51" i="6"/>
  <c r="E50" i="6"/>
  <c r="D50" i="6"/>
  <c r="F49" i="6"/>
  <c r="F48" i="6"/>
  <c r="F47" i="6"/>
  <c r="F46" i="6"/>
  <c r="F45" i="6"/>
  <c r="F44"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F259" i="5"/>
  <c r="F258" i="5"/>
  <c r="F257" i="5"/>
  <c r="E256" i="5"/>
  <c r="F256" i="5" s="1"/>
  <c r="D256" i="5"/>
  <c r="F254" i="5"/>
  <c r="F253" i="5"/>
  <c r="F252" i="5"/>
  <c r="E252" i="5"/>
  <c r="E251" i="5" s="1"/>
  <c r="D1255"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C1093" i="1" s="1"/>
  <c r="F87" i="5"/>
  <c r="F86" i="5"/>
  <c r="F85" i="5"/>
  <c r="F84" i="5"/>
  <c r="F83" i="5"/>
  <c r="E82" i="5"/>
  <c r="D82" i="5"/>
  <c r="C1087" i="1" s="1"/>
  <c r="F81" i="5"/>
  <c r="F80" i="5"/>
  <c r="F79" i="5"/>
  <c r="F78" i="5"/>
  <c r="F77" i="5"/>
  <c r="E76" i="5"/>
  <c r="D76" i="5"/>
  <c r="C1081" i="1" s="1"/>
  <c r="F75" i="5"/>
  <c r="F74" i="5"/>
  <c r="F73" i="5"/>
  <c r="F72" i="5"/>
  <c r="E71" i="5"/>
  <c r="D71"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E584" i="4" s="1"/>
  <c r="D591" i="4"/>
  <c r="D584" i="4" s="1"/>
  <c r="F584" i="4" s="1"/>
  <c r="F590" i="4"/>
  <c r="E589" i="4"/>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D536" i="4"/>
  <c r="F534" i="4"/>
  <c r="F533" i="4"/>
  <c r="E532" i="4"/>
  <c r="D532" i="4"/>
  <c r="F531" i="4"/>
  <c r="F530" i="4"/>
  <c r="F529"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D488" i="4"/>
  <c r="F487" i="4"/>
  <c r="F486" i="4"/>
  <c r="F485" i="4"/>
  <c r="E485" i="4"/>
  <c r="D485" i="4"/>
  <c r="F484" i="4"/>
  <c r="F483" i="4"/>
  <c r="F482" i="4"/>
  <c r="F481" i="4"/>
  <c r="E480" i="4"/>
  <c r="D480" i="4"/>
  <c r="F480" i="4" s="1"/>
  <c r="F478" i="4"/>
  <c r="F477" i="4"/>
  <c r="E476" i="4"/>
  <c r="D476" i="4"/>
  <c r="F476" i="4" s="1"/>
  <c r="F475" i="4"/>
  <c r="F474"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F428" i="4"/>
  <c r="E428" i="4"/>
  <c r="D428" i="4"/>
  <c r="F427" i="4"/>
  <c r="E427" i="4"/>
  <c r="E648" i="4" s="1"/>
  <c r="D427" i="4"/>
  <c r="D648" i="4" s="1"/>
  <c r="F648" i="4" s="1"/>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F366" i="4"/>
  <c r="E366" i="4"/>
  <c r="D366" i="4"/>
  <c r="F365" i="4"/>
  <c r="F364" i="4"/>
  <c r="F363" i="4"/>
  <c r="E362" i="4"/>
  <c r="E361" i="4" s="1"/>
  <c r="E360" i="4" s="1"/>
  <c r="D362" i="4"/>
  <c r="D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0" i="1" s="1"/>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F140" i="4" s="1"/>
  <c r="D140" i="4"/>
  <c r="F139" i="4"/>
  <c r="F138" i="4"/>
  <c r="F137" i="4"/>
  <c r="F136" i="4"/>
  <c r="E135" i="4"/>
  <c r="E134" i="4" s="1"/>
  <c r="D130" i="1" s="1"/>
  <c r="D135" i="4"/>
  <c r="F133" i="4"/>
  <c r="F132" i="4"/>
  <c r="F131" i="4"/>
  <c r="F130" i="4"/>
  <c r="E129" i="4"/>
  <c r="E125" i="4" s="1"/>
  <c r="D129" i="4"/>
  <c r="F128" i="4"/>
  <c r="F127" i="4"/>
  <c r="E126" i="4"/>
  <c r="D126" i="4"/>
  <c r="F126" i="4" s="1"/>
  <c r="F124" i="4"/>
  <c r="F123" i="4"/>
  <c r="F122" i="4"/>
  <c r="F121"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E50" i="4"/>
  <c r="D50" i="4"/>
  <c r="F50"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H1686" i="1"/>
  <c r="C1686" i="1"/>
  <c r="G1686" i="1" s="1"/>
  <c r="C1685" i="1"/>
  <c r="H1684" i="1"/>
  <c r="C1684" i="1"/>
  <c r="G1684" i="1" s="1"/>
  <c r="H1683" i="1"/>
  <c r="G1683" i="1"/>
  <c r="C1683" i="1"/>
  <c r="G1682" i="1"/>
  <c r="C1682" i="1"/>
  <c r="H1682" i="1" s="1"/>
  <c r="H1681" i="1"/>
  <c r="G1681" i="1"/>
  <c r="C1681" i="1"/>
  <c r="H1680" i="1"/>
  <c r="G1680" i="1"/>
  <c r="C1680" i="1"/>
  <c r="H1679" i="1"/>
  <c r="C1679" i="1"/>
  <c r="G1679" i="1" s="1"/>
  <c r="H1678" i="1"/>
  <c r="C1678" i="1"/>
  <c r="G1678" i="1" s="1"/>
  <c r="C1677" i="1"/>
  <c r="G1676" i="1"/>
  <c r="C1676" i="1"/>
  <c r="H1676" i="1" s="1"/>
  <c r="H1675" i="1"/>
  <c r="G1675" i="1"/>
  <c r="C1675" i="1"/>
  <c r="G1674" i="1"/>
  <c r="C1674" i="1"/>
  <c r="H1674" i="1" s="1"/>
  <c r="H1673" i="1"/>
  <c r="G1673" i="1"/>
  <c r="C1673" i="1"/>
  <c r="H1672" i="1"/>
  <c r="G1672" i="1"/>
  <c r="C1672" i="1"/>
  <c r="C1671" i="1"/>
  <c r="H1670" i="1"/>
  <c r="C1670" i="1"/>
  <c r="G1670" i="1" s="1"/>
  <c r="C1669" i="1"/>
  <c r="H1668" i="1"/>
  <c r="C1668" i="1"/>
  <c r="G1668" i="1" s="1"/>
  <c r="H1667" i="1"/>
  <c r="G1667" i="1"/>
  <c r="C1667" i="1"/>
  <c r="C1666" i="1"/>
  <c r="H1665" i="1"/>
  <c r="G1665" i="1"/>
  <c r="C1665" i="1"/>
  <c r="H1664" i="1"/>
  <c r="G1664" i="1"/>
  <c r="C1664" i="1"/>
  <c r="G1663" i="1"/>
  <c r="C1663" i="1"/>
  <c r="H1663" i="1" s="1"/>
  <c r="H1662" i="1"/>
  <c r="C1662" i="1"/>
  <c r="G1662" i="1" s="1"/>
  <c r="C1661" i="1"/>
  <c r="G1660" i="1"/>
  <c r="C1660" i="1"/>
  <c r="H1660" i="1" s="1"/>
  <c r="C1658" i="1"/>
  <c r="H1657" i="1"/>
  <c r="G1657" i="1"/>
  <c r="C1657" i="1"/>
  <c r="H1656" i="1"/>
  <c r="G1656" i="1"/>
  <c r="C1656" i="1"/>
  <c r="H1655" i="1"/>
  <c r="G1655" i="1"/>
  <c r="C1655" i="1"/>
  <c r="C1653" i="1"/>
  <c r="C1652" i="1"/>
  <c r="H1651" i="1"/>
  <c r="G1651" i="1"/>
  <c r="C1651" i="1"/>
  <c r="G1650" i="1"/>
  <c r="C1650" i="1"/>
  <c r="H1650" i="1" s="1"/>
  <c r="H1649" i="1"/>
  <c r="G1649" i="1"/>
  <c r="C1649" i="1"/>
  <c r="H1648" i="1"/>
  <c r="G1648" i="1"/>
  <c r="C1648" i="1"/>
  <c r="C1647" i="1"/>
  <c r="H1646" i="1"/>
  <c r="C1646" i="1"/>
  <c r="G1646" i="1" s="1"/>
  <c r="C1645" i="1"/>
  <c r="H1644" i="1"/>
  <c r="C1644" i="1"/>
  <c r="G1644" i="1" s="1"/>
  <c r="H1643" i="1"/>
  <c r="G1643" i="1"/>
  <c r="C1643" i="1"/>
  <c r="G1642" i="1"/>
  <c r="C1642" i="1"/>
  <c r="H1642" i="1" s="1"/>
  <c r="H1641" i="1"/>
  <c r="G1641" i="1"/>
  <c r="C1641" i="1"/>
  <c r="H1640" i="1"/>
  <c r="G1640" i="1"/>
  <c r="C1640" i="1"/>
  <c r="H1639" i="1"/>
  <c r="C1639" i="1"/>
  <c r="G1639" i="1" s="1"/>
  <c r="H1638" i="1"/>
  <c r="C1638" i="1"/>
  <c r="G1638" i="1" s="1"/>
  <c r="C1637" i="1"/>
  <c r="H1636" i="1"/>
  <c r="G1636" i="1"/>
  <c r="C1636" i="1"/>
  <c r="H1635" i="1"/>
  <c r="G1635" i="1"/>
  <c r="C1635" i="1"/>
  <c r="G1634" i="1"/>
  <c r="C1634" i="1"/>
  <c r="H1634" i="1" s="1"/>
  <c r="H1633" i="1"/>
  <c r="G1633" i="1"/>
  <c r="C1633" i="1"/>
  <c r="H1632" i="1"/>
  <c r="C1632" i="1"/>
  <c r="G1632" i="1" s="1"/>
  <c r="G1631" i="1"/>
  <c r="C1631" i="1"/>
  <c r="H1631" i="1" s="1"/>
  <c r="H1630" i="1"/>
  <c r="C1630" i="1"/>
  <c r="G1630" i="1" s="1"/>
  <c r="C1629" i="1"/>
  <c r="G1627" i="1"/>
  <c r="C1627" i="1"/>
  <c r="H1627" i="1" s="1"/>
  <c r="G1626" i="1"/>
  <c r="C1626" i="1"/>
  <c r="H1626" i="1" s="1"/>
  <c r="H1625" i="1"/>
  <c r="G1625" i="1"/>
  <c r="C1625" i="1"/>
  <c r="H1624" i="1"/>
  <c r="C1624" i="1"/>
  <c r="G1624" i="1" s="1"/>
  <c r="C1623" i="1"/>
  <c r="G1620" i="1"/>
  <c r="C1620" i="1"/>
  <c r="H1620" i="1" s="1"/>
  <c r="G1619" i="1"/>
  <c r="C1619" i="1"/>
  <c r="H1619" i="1" s="1"/>
  <c r="C1618" i="1"/>
  <c r="H1617" i="1"/>
  <c r="G1617" i="1"/>
  <c r="C1617" i="1"/>
  <c r="C1616" i="1"/>
  <c r="H1616" i="1" s="1"/>
  <c r="C1615" i="1"/>
  <c r="H1613" i="1"/>
  <c r="G1613" i="1"/>
  <c r="C1613" i="1"/>
  <c r="H1612" i="1"/>
  <c r="G1612" i="1"/>
  <c r="C1612" i="1"/>
  <c r="C1611" i="1"/>
  <c r="H1610" i="1"/>
  <c r="G1610" i="1"/>
  <c r="C1610" i="1"/>
  <c r="H1609" i="1"/>
  <c r="C1609" i="1"/>
  <c r="G1609" i="1" s="1"/>
  <c r="C1608" i="1"/>
  <c r="C1607" i="1"/>
  <c r="G1606" i="1"/>
  <c r="C1606" i="1"/>
  <c r="H1606" i="1" s="1"/>
  <c r="C1605" i="1"/>
  <c r="H1604" i="1"/>
  <c r="G1604" i="1"/>
  <c r="C1604" i="1"/>
  <c r="C1603" i="1"/>
  <c r="H1601" i="1"/>
  <c r="C1601" i="1"/>
  <c r="G1601" i="1" s="1"/>
  <c r="C1600" i="1"/>
  <c r="H1599" i="1"/>
  <c r="G1599" i="1"/>
  <c r="C1599" i="1"/>
  <c r="G1598" i="1"/>
  <c r="C1598" i="1"/>
  <c r="H1598" i="1" s="1"/>
  <c r="C1597" i="1"/>
  <c r="H1596" i="1"/>
  <c r="G1596" i="1"/>
  <c r="C1596" i="1"/>
  <c r="C1595" i="1"/>
  <c r="H1594" i="1"/>
  <c r="C1594" i="1"/>
  <c r="G1594" i="1" s="1"/>
  <c r="H1593" i="1"/>
  <c r="C1593" i="1"/>
  <c r="G1593" i="1" s="1"/>
  <c r="G1592" i="1"/>
  <c r="C1592" i="1"/>
  <c r="H1592" i="1" s="1"/>
  <c r="C1591" i="1"/>
  <c r="G1590" i="1"/>
  <c r="C1590" i="1"/>
  <c r="H1590" i="1" s="1"/>
  <c r="H1589" i="1"/>
  <c r="G1589" i="1"/>
  <c r="C1589" i="1"/>
  <c r="H1588" i="1"/>
  <c r="G1588" i="1"/>
  <c r="C1588" i="1"/>
  <c r="C1587" i="1"/>
  <c r="H1586" i="1"/>
  <c r="G1586" i="1"/>
  <c r="C1586" i="1"/>
  <c r="H1585" i="1"/>
  <c r="C1585" i="1"/>
  <c r="G1585" i="1" s="1"/>
  <c r="C1584" i="1"/>
  <c r="H1583" i="1"/>
  <c r="G1583" i="1"/>
  <c r="C1583" i="1"/>
  <c r="G1582" i="1"/>
  <c r="C1582" i="1"/>
  <c r="H1582" i="1" s="1"/>
  <c r="G1581" i="1"/>
  <c r="D1581" i="1"/>
  <c r="C1581" i="1"/>
  <c r="D1580" i="1"/>
  <c r="C1580" i="1"/>
  <c r="J1579" i="1"/>
  <c r="H1579" i="1"/>
  <c r="D1579" i="1"/>
  <c r="C1579" i="1"/>
  <c r="D1578" i="1"/>
  <c r="C1578" i="1"/>
  <c r="H1577" i="1"/>
  <c r="G1577" i="1"/>
  <c r="D1577" i="1"/>
  <c r="C1577" i="1"/>
  <c r="D1576" i="1"/>
  <c r="C1576" i="1"/>
  <c r="J1575" i="1"/>
  <c r="H1575" i="1"/>
  <c r="D1575" i="1"/>
  <c r="C1575" i="1"/>
  <c r="D1574" i="1"/>
  <c r="C1574" i="1"/>
  <c r="D1573" i="1"/>
  <c r="C1573" i="1"/>
  <c r="D1572" i="1"/>
  <c r="D1571" i="1"/>
  <c r="D1570" i="1"/>
  <c r="C1570" i="1"/>
  <c r="J1569" i="1"/>
  <c r="D1569" i="1"/>
  <c r="H1569" i="1" s="1"/>
  <c r="C1569" i="1"/>
  <c r="G1569" i="1" s="1"/>
  <c r="J1568" i="1"/>
  <c r="I1568" i="1"/>
  <c r="H1568" i="1"/>
  <c r="G1568" i="1"/>
  <c r="D1568" i="1"/>
  <c r="C1568" i="1"/>
  <c r="D1567" i="1"/>
  <c r="C1567" i="1"/>
  <c r="J1566" i="1"/>
  <c r="H1566" i="1"/>
  <c r="D1566" i="1"/>
  <c r="C1566" i="1"/>
  <c r="G1566" i="1" s="1"/>
  <c r="D1565" i="1"/>
  <c r="C1565" i="1"/>
  <c r="G1564" i="1"/>
  <c r="D1564" i="1"/>
  <c r="C1564" i="1"/>
  <c r="H1563" i="1"/>
  <c r="D1563" i="1"/>
  <c r="C1563" i="1"/>
  <c r="D1562" i="1"/>
  <c r="C1562" i="1"/>
  <c r="J1561" i="1"/>
  <c r="H1561" i="1"/>
  <c r="D1561" i="1"/>
  <c r="G1561" i="1" s="1"/>
  <c r="I1561" i="1" s="1"/>
  <c r="C1561" i="1"/>
  <c r="J1560" i="1"/>
  <c r="H1560" i="1"/>
  <c r="I1560" i="1" s="1"/>
  <c r="G1560" i="1"/>
  <c r="D1560" i="1"/>
  <c r="C1560" i="1"/>
  <c r="D1559" i="1"/>
  <c r="C1559" i="1"/>
  <c r="D1558" i="1"/>
  <c r="C1558" i="1"/>
  <c r="J1557" i="1"/>
  <c r="H1557" i="1"/>
  <c r="I1557" i="1" s="1"/>
  <c r="G1557" i="1"/>
  <c r="D1557" i="1"/>
  <c r="C1557" i="1"/>
  <c r="D1556" i="1"/>
  <c r="C1556" i="1"/>
  <c r="H1555" i="1"/>
  <c r="G1555" i="1"/>
  <c r="D1555" i="1"/>
  <c r="C1555" i="1"/>
  <c r="G1554" i="1"/>
  <c r="I1554" i="1" s="1"/>
  <c r="D1554" i="1"/>
  <c r="H1554" i="1" s="1"/>
  <c r="C1554" i="1"/>
  <c r="D1553" i="1"/>
  <c r="C1553" i="1"/>
  <c r="J1552" i="1"/>
  <c r="H1552" i="1"/>
  <c r="D1552" i="1"/>
  <c r="C1552" i="1"/>
  <c r="H1551" i="1"/>
  <c r="G1551" i="1"/>
  <c r="I1551" i="1" s="1"/>
  <c r="D1551" i="1"/>
  <c r="J1551" i="1" s="1"/>
  <c r="C1551" i="1"/>
  <c r="D1550" i="1"/>
  <c r="C1550" i="1"/>
  <c r="J1549" i="1"/>
  <c r="H1549" i="1"/>
  <c r="G1549" i="1"/>
  <c r="D1549" i="1"/>
  <c r="C1549" i="1"/>
  <c r="J1548" i="1"/>
  <c r="H1548" i="1"/>
  <c r="D1548" i="1"/>
  <c r="C1548" i="1"/>
  <c r="D1547" i="1"/>
  <c r="C1547" i="1"/>
  <c r="H1546" i="1"/>
  <c r="I1546" i="1" s="1"/>
  <c r="G1546" i="1"/>
  <c r="D1546" i="1"/>
  <c r="C1546" i="1"/>
  <c r="D1545" i="1"/>
  <c r="C1545" i="1"/>
  <c r="D1544" i="1"/>
  <c r="C1544" i="1"/>
  <c r="J1543" i="1"/>
  <c r="I1543" i="1"/>
  <c r="H1543" i="1"/>
  <c r="G1543" i="1"/>
  <c r="D1543" i="1"/>
  <c r="C1543" i="1"/>
  <c r="H1542" i="1"/>
  <c r="G1542" i="1"/>
  <c r="I1542" i="1" s="1"/>
  <c r="D1542" i="1"/>
  <c r="C1542" i="1"/>
  <c r="D1541" i="1"/>
  <c r="C1541" i="1"/>
  <c r="H1540" i="1"/>
  <c r="G1540" i="1"/>
  <c r="D1540" i="1"/>
  <c r="C1540" i="1"/>
  <c r="D1539" i="1"/>
  <c r="C1539" i="1"/>
  <c r="D1538" i="1"/>
  <c r="C1538" i="1"/>
  <c r="H1536" i="1"/>
  <c r="G1536" i="1"/>
  <c r="D1536" i="1"/>
  <c r="C1536" i="1"/>
  <c r="G1535" i="1"/>
  <c r="D1535" i="1"/>
  <c r="C1535" i="1"/>
  <c r="G1534" i="1"/>
  <c r="D1534" i="1"/>
  <c r="C1534" i="1"/>
  <c r="G1533" i="1"/>
  <c r="D1533" i="1"/>
  <c r="C1533" i="1"/>
  <c r="D1532" i="1"/>
  <c r="C1532" i="1"/>
  <c r="G1531" i="1"/>
  <c r="D1531" i="1"/>
  <c r="C1531" i="1"/>
  <c r="D1530" i="1"/>
  <c r="C1530" i="1"/>
  <c r="D1529" i="1"/>
  <c r="C1529" i="1"/>
  <c r="H1528" i="1"/>
  <c r="G1528" i="1"/>
  <c r="D1528" i="1"/>
  <c r="C1528" i="1"/>
  <c r="G1527" i="1"/>
  <c r="D1527" i="1"/>
  <c r="C1527" i="1"/>
  <c r="H1526" i="1"/>
  <c r="G1526" i="1"/>
  <c r="D1526" i="1"/>
  <c r="C1526" i="1"/>
  <c r="D1525" i="1"/>
  <c r="H1524" i="1"/>
  <c r="G1524" i="1"/>
  <c r="D1524" i="1"/>
  <c r="C1524" i="1"/>
  <c r="D1523" i="1"/>
  <c r="C1523" i="1"/>
  <c r="G1522" i="1"/>
  <c r="D1522" i="1"/>
  <c r="H1522" i="1" s="1"/>
  <c r="C1522" i="1"/>
  <c r="G1521" i="1"/>
  <c r="D1521" i="1"/>
  <c r="C1521" i="1"/>
  <c r="H1521" i="1" s="1"/>
  <c r="H1520" i="1"/>
  <c r="D1520" i="1"/>
  <c r="C1520" i="1"/>
  <c r="G1520" i="1" s="1"/>
  <c r="G1519" i="1"/>
  <c r="D1519" i="1"/>
  <c r="C1519" i="1"/>
  <c r="D1518" i="1"/>
  <c r="G1518" i="1" s="1"/>
  <c r="C1518" i="1"/>
  <c r="G1517" i="1"/>
  <c r="D1517" i="1"/>
  <c r="C1517" i="1"/>
  <c r="D1516" i="1"/>
  <c r="C1516" i="1"/>
  <c r="D1515" i="1"/>
  <c r="G1515" i="1" s="1"/>
  <c r="C1515" i="1"/>
  <c r="D1514" i="1"/>
  <c r="C1514" i="1"/>
  <c r="D1513" i="1"/>
  <c r="C1513" i="1"/>
  <c r="H1512" i="1"/>
  <c r="G1512" i="1"/>
  <c r="D1512" i="1"/>
  <c r="C1512" i="1"/>
  <c r="D1511" i="1"/>
  <c r="C1511" i="1"/>
  <c r="H1510" i="1"/>
  <c r="G1510" i="1"/>
  <c r="D1510" i="1"/>
  <c r="C1510" i="1"/>
  <c r="D1509" i="1"/>
  <c r="C1509" i="1"/>
  <c r="H1508" i="1"/>
  <c r="G1508" i="1"/>
  <c r="D1508" i="1"/>
  <c r="C1508" i="1"/>
  <c r="D1507" i="1"/>
  <c r="C1507" i="1"/>
  <c r="H1506" i="1"/>
  <c r="G1506" i="1"/>
  <c r="D1506" i="1"/>
  <c r="C1506" i="1"/>
  <c r="G1505" i="1"/>
  <c r="D1505" i="1"/>
  <c r="C1505" i="1"/>
  <c r="H1505" i="1" s="1"/>
  <c r="G1504" i="1"/>
  <c r="D1504" i="1"/>
  <c r="C1504" i="1"/>
  <c r="H1504" i="1" s="1"/>
  <c r="G1503" i="1"/>
  <c r="D1503" i="1"/>
  <c r="C1503" i="1"/>
  <c r="G1502" i="1"/>
  <c r="D1502" i="1"/>
  <c r="C1502" i="1"/>
  <c r="H1502" i="1" s="1"/>
  <c r="G1501" i="1"/>
  <c r="D1501" i="1"/>
  <c r="C1501" i="1"/>
  <c r="D1500" i="1"/>
  <c r="C1500" i="1"/>
  <c r="G1499" i="1"/>
  <c r="D1499" i="1"/>
  <c r="C1499" i="1"/>
  <c r="D1498" i="1"/>
  <c r="C1498" i="1"/>
  <c r="G1497" i="1"/>
  <c r="D1497" i="1"/>
  <c r="C1497" i="1"/>
  <c r="H1496" i="1"/>
  <c r="G1496" i="1"/>
  <c r="D1496" i="1"/>
  <c r="C1496" i="1"/>
  <c r="D1495" i="1"/>
  <c r="C1495" i="1"/>
  <c r="H1494" i="1"/>
  <c r="G1494" i="1"/>
  <c r="D1494" i="1"/>
  <c r="C1494" i="1"/>
  <c r="D1493" i="1"/>
  <c r="C1493" i="1"/>
  <c r="H1492" i="1"/>
  <c r="G1492" i="1"/>
  <c r="D1492" i="1"/>
  <c r="C1492" i="1"/>
  <c r="D1491" i="1"/>
  <c r="C1491" i="1"/>
  <c r="D1490" i="1"/>
  <c r="C1490" i="1"/>
  <c r="G1489" i="1"/>
  <c r="D1489" i="1"/>
  <c r="C1489" i="1"/>
  <c r="H1489" i="1" s="1"/>
  <c r="D1488" i="1"/>
  <c r="C1488" i="1"/>
  <c r="G1488" i="1" s="1"/>
  <c r="G1487" i="1"/>
  <c r="D1487" i="1"/>
  <c r="C1487" i="1"/>
  <c r="D1486" i="1"/>
  <c r="C1486" i="1"/>
  <c r="D1484" i="1"/>
  <c r="C1484" i="1"/>
  <c r="G1483" i="1"/>
  <c r="D1483" i="1"/>
  <c r="C1483"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G1473" i="1"/>
  <c r="D1473" i="1"/>
  <c r="C1473" i="1"/>
  <c r="H1473" i="1" s="1"/>
  <c r="G1472" i="1"/>
  <c r="D1472" i="1"/>
  <c r="C1472" i="1"/>
  <c r="H1472" i="1" s="1"/>
  <c r="D1471" i="1"/>
  <c r="G1470" i="1"/>
  <c r="D1470" i="1"/>
  <c r="C1470" i="1"/>
  <c r="G1469" i="1"/>
  <c r="D1469" i="1"/>
  <c r="C1469" i="1"/>
  <c r="D1468" i="1"/>
  <c r="C1468" i="1"/>
  <c r="G1467" i="1"/>
  <c r="D1467" i="1"/>
  <c r="C1467" i="1"/>
  <c r="D1466" i="1"/>
  <c r="C1466" i="1"/>
  <c r="D1465" i="1"/>
  <c r="C1465" i="1"/>
  <c r="H1464" i="1"/>
  <c r="G1464" i="1"/>
  <c r="D1464" i="1"/>
  <c r="C1464" i="1"/>
  <c r="G1463" i="1"/>
  <c r="D1463" i="1"/>
  <c r="C1463" i="1"/>
  <c r="H1462" i="1"/>
  <c r="G1462" i="1"/>
  <c r="D1462" i="1"/>
  <c r="C1462" i="1"/>
  <c r="D1461" i="1"/>
  <c r="C1461" i="1"/>
  <c r="H1460" i="1"/>
  <c r="G1460" i="1"/>
  <c r="D1460" i="1"/>
  <c r="C1460" i="1"/>
  <c r="D1459" i="1"/>
  <c r="C1459" i="1"/>
  <c r="G1458" i="1"/>
  <c r="D1458" i="1"/>
  <c r="H1458" i="1" s="1"/>
  <c r="C1458" i="1"/>
  <c r="C1457" i="1"/>
  <c r="H1456" i="1"/>
  <c r="G1456" i="1"/>
  <c r="D1456" i="1"/>
  <c r="C1456" i="1"/>
  <c r="G1455" i="1"/>
  <c r="D1455" i="1"/>
  <c r="C1455" i="1"/>
  <c r="D1454" i="1"/>
  <c r="C1454" i="1"/>
  <c r="G1453" i="1"/>
  <c r="D1453" i="1"/>
  <c r="C1453" i="1"/>
  <c r="D1452" i="1"/>
  <c r="C1452" i="1"/>
  <c r="D1451" i="1"/>
  <c r="G1451" i="1" s="1"/>
  <c r="C1451" i="1"/>
  <c r="D1450" i="1"/>
  <c r="C1450" i="1"/>
  <c r="G1449" i="1"/>
  <c r="D1449" i="1"/>
  <c r="C1449" i="1"/>
  <c r="H1448" i="1"/>
  <c r="G1448" i="1"/>
  <c r="D1448" i="1"/>
  <c r="C1448" i="1"/>
  <c r="D1447" i="1"/>
  <c r="C1447" i="1"/>
  <c r="D1446" i="1"/>
  <c r="D1445" i="1"/>
  <c r="C1445" i="1"/>
  <c r="H1444" i="1"/>
  <c r="G1444" i="1"/>
  <c r="D1444" i="1"/>
  <c r="C1444" i="1"/>
  <c r="D1443" i="1"/>
  <c r="C1443" i="1"/>
  <c r="D1442" i="1"/>
  <c r="C1442" i="1"/>
  <c r="G1441" i="1"/>
  <c r="D1441" i="1"/>
  <c r="C1441" i="1"/>
  <c r="H1441" i="1" s="1"/>
  <c r="D1440" i="1"/>
  <c r="C1440" i="1"/>
  <c r="C1439" i="1"/>
  <c r="G1438" i="1"/>
  <c r="D1438" i="1"/>
  <c r="C1438" i="1"/>
  <c r="G1437" i="1"/>
  <c r="D1437" i="1"/>
  <c r="C1437" i="1"/>
  <c r="D1436" i="1"/>
  <c r="C1436" i="1"/>
  <c r="G1435" i="1"/>
  <c r="D1435" i="1"/>
  <c r="C1435" i="1"/>
  <c r="D1434" i="1"/>
  <c r="C1434" i="1"/>
  <c r="D1433" i="1"/>
  <c r="G1433" i="1" s="1"/>
  <c r="C1433" i="1"/>
  <c r="H1432" i="1"/>
  <c r="G1432" i="1"/>
  <c r="D1432" i="1"/>
  <c r="C1432" i="1"/>
  <c r="H1430" i="1"/>
  <c r="G1430" i="1"/>
  <c r="D1430" i="1"/>
  <c r="C1430" i="1"/>
  <c r="D1429" i="1"/>
  <c r="C1429" i="1"/>
  <c r="H1428" i="1"/>
  <c r="G1428" i="1"/>
  <c r="D1428" i="1"/>
  <c r="C1428" i="1"/>
  <c r="D1427" i="1"/>
  <c r="C1427" i="1"/>
  <c r="H1426" i="1"/>
  <c r="G1426" i="1"/>
  <c r="D1426" i="1"/>
  <c r="C1426" i="1"/>
  <c r="G1425" i="1"/>
  <c r="D1425" i="1"/>
  <c r="C1425" i="1"/>
  <c r="H1425" i="1" s="1"/>
  <c r="D1424" i="1"/>
  <c r="C1424" i="1"/>
  <c r="G1423" i="1"/>
  <c r="D1423" i="1"/>
  <c r="C1423" i="1"/>
  <c r="D1422" i="1"/>
  <c r="C1422" i="1"/>
  <c r="G1421" i="1"/>
  <c r="D1421" i="1"/>
  <c r="C1421" i="1"/>
  <c r="D1420" i="1"/>
  <c r="C1420" i="1"/>
  <c r="G1419" i="1"/>
  <c r="D1419" i="1"/>
  <c r="C1419" i="1"/>
  <c r="D1418" i="1"/>
  <c r="C1418" i="1"/>
  <c r="D1417" i="1"/>
  <c r="C1417" i="1"/>
  <c r="H1416" i="1"/>
  <c r="G1416" i="1"/>
  <c r="D1416" i="1"/>
  <c r="C1416" i="1"/>
  <c r="G1415" i="1"/>
  <c r="D1415" i="1"/>
  <c r="C1415" i="1"/>
  <c r="H1414" i="1"/>
  <c r="G1414" i="1"/>
  <c r="D1414" i="1"/>
  <c r="C1414" i="1"/>
  <c r="D1413" i="1"/>
  <c r="C1413" i="1"/>
  <c r="H1412" i="1"/>
  <c r="G1412" i="1"/>
  <c r="D1412" i="1"/>
  <c r="C1412" i="1"/>
  <c r="D1411" i="1"/>
  <c r="C1411" i="1"/>
  <c r="G1410" i="1"/>
  <c r="D1410" i="1"/>
  <c r="H1410" i="1" s="1"/>
  <c r="C1410" i="1"/>
  <c r="G1409" i="1"/>
  <c r="D1409" i="1"/>
  <c r="C1409" i="1"/>
  <c r="H1409" i="1" s="1"/>
  <c r="H1408" i="1"/>
  <c r="D1408" i="1"/>
  <c r="C1408" i="1"/>
  <c r="G1408" i="1" s="1"/>
  <c r="G1407" i="1"/>
  <c r="D1407" i="1"/>
  <c r="C1407" i="1"/>
  <c r="D1406" i="1"/>
  <c r="C1406" i="1"/>
  <c r="G1405" i="1"/>
  <c r="D1405" i="1"/>
  <c r="C1405" i="1"/>
  <c r="D1404" i="1"/>
  <c r="C1404" i="1"/>
  <c r="D1403" i="1"/>
  <c r="G1403" i="1" s="1"/>
  <c r="C1403" i="1"/>
  <c r="D1402" i="1"/>
  <c r="C1402" i="1"/>
  <c r="D1401" i="1"/>
  <c r="H1400" i="1"/>
  <c r="G1400" i="1"/>
  <c r="D1400" i="1"/>
  <c r="C1400" i="1"/>
  <c r="G1399" i="1"/>
  <c r="D1399" i="1"/>
  <c r="C1399" i="1"/>
  <c r="H1399" i="1" s="1"/>
  <c r="H1398" i="1"/>
  <c r="G1398" i="1"/>
  <c r="D1398" i="1"/>
  <c r="C1398" i="1"/>
  <c r="D1397" i="1"/>
  <c r="C1397" i="1"/>
  <c r="H1396" i="1"/>
  <c r="G1396" i="1"/>
  <c r="D1396" i="1"/>
  <c r="C1396" i="1"/>
  <c r="D1395" i="1"/>
  <c r="C1395" i="1"/>
  <c r="H1394" i="1"/>
  <c r="G1394" i="1"/>
  <c r="D1394" i="1"/>
  <c r="C1394" i="1"/>
  <c r="G1393" i="1"/>
  <c r="D1393" i="1"/>
  <c r="C1393" i="1"/>
  <c r="H1393" i="1" s="1"/>
  <c r="D1392" i="1"/>
  <c r="C1392" i="1"/>
  <c r="G1391" i="1"/>
  <c r="D1391" i="1"/>
  <c r="C1391" i="1"/>
  <c r="D1390" i="1"/>
  <c r="C1390" i="1"/>
  <c r="G1389" i="1"/>
  <c r="D1389" i="1"/>
  <c r="C1389" i="1"/>
  <c r="D1388" i="1"/>
  <c r="C1388" i="1"/>
  <c r="D1387" i="1"/>
  <c r="G1387" i="1" s="1"/>
  <c r="C1387" i="1"/>
  <c r="D1386" i="1"/>
  <c r="C1386" i="1"/>
  <c r="G1385" i="1"/>
  <c r="D1385" i="1"/>
  <c r="C1385" i="1"/>
  <c r="H1384" i="1"/>
  <c r="G1384" i="1"/>
  <c r="D1384" i="1"/>
  <c r="C1384" i="1"/>
  <c r="D1383" i="1"/>
  <c r="C1383" i="1"/>
  <c r="H1382" i="1"/>
  <c r="G1382" i="1"/>
  <c r="D1382" i="1"/>
  <c r="C1382" i="1"/>
  <c r="D1381" i="1"/>
  <c r="C1381" i="1"/>
  <c r="H1380" i="1"/>
  <c r="G1380" i="1"/>
  <c r="D1380" i="1"/>
  <c r="C1380" i="1"/>
  <c r="D1379" i="1"/>
  <c r="C1379" i="1"/>
  <c r="D1378" i="1"/>
  <c r="H1378" i="1" s="1"/>
  <c r="C1378" i="1"/>
  <c r="G1377" i="1"/>
  <c r="D1377" i="1"/>
  <c r="C1377" i="1"/>
  <c r="H1377" i="1" s="1"/>
  <c r="G1376" i="1"/>
  <c r="D1376" i="1"/>
  <c r="C1376" i="1"/>
  <c r="H1376" i="1" s="1"/>
  <c r="G1375" i="1"/>
  <c r="D1375" i="1"/>
  <c r="C1375" i="1"/>
  <c r="D1374" i="1"/>
  <c r="C1374" i="1"/>
  <c r="D1373" i="1"/>
  <c r="G1373" i="1" s="1"/>
  <c r="C1373" i="1"/>
  <c r="D1372" i="1"/>
  <c r="C1372" i="1"/>
  <c r="G1371" i="1"/>
  <c r="D1371" i="1"/>
  <c r="C1371" i="1"/>
  <c r="D1370" i="1"/>
  <c r="C1370" i="1"/>
  <c r="D1369" i="1"/>
  <c r="C1369" i="1"/>
  <c r="H1368" i="1"/>
  <c r="G1368" i="1"/>
  <c r="D1368" i="1"/>
  <c r="C1368" i="1"/>
  <c r="G1367" i="1"/>
  <c r="D1367" i="1"/>
  <c r="C1367" i="1"/>
  <c r="H1366" i="1"/>
  <c r="G1366" i="1"/>
  <c r="D1366" i="1"/>
  <c r="C1366" i="1"/>
  <c r="D1365" i="1"/>
  <c r="C1365" i="1"/>
  <c r="D1364" i="1"/>
  <c r="C1364" i="1"/>
  <c r="D1363" i="1"/>
  <c r="C1363" i="1"/>
  <c r="G1362" i="1"/>
  <c r="D1362" i="1"/>
  <c r="C1362" i="1"/>
  <c r="H1362" i="1" s="1"/>
  <c r="G1361" i="1"/>
  <c r="D1361" i="1"/>
  <c r="C1361" i="1"/>
  <c r="H1361" i="1" s="1"/>
  <c r="H1360" i="1"/>
  <c r="D1360" i="1"/>
  <c r="C1360" i="1"/>
  <c r="G1360" i="1" s="1"/>
  <c r="G1359" i="1"/>
  <c r="D1359" i="1"/>
  <c r="C1359" i="1"/>
  <c r="G1358" i="1"/>
  <c r="D1358" i="1"/>
  <c r="C1358" i="1"/>
  <c r="G1357" i="1"/>
  <c r="D1357" i="1"/>
  <c r="C1357" i="1"/>
  <c r="D1356" i="1"/>
  <c r="C1356" i="1"/>
  <c r="G1355" i="1"/>
  <c r="D1355" i="1"/>
  <c r="C1355" i="1"/>
  <c r="D1354" i="1"/>
  <c r="C1354" i="1"/>
  <c r="D1353" i="1"/>
  <c r="C1353" i="1"/>
  <c r="H1352" i="1"/>
  <c r="G1352" i="1"/>
  <c r="D1352" i="1"/>
  <c r="C1352" i="1"/>
  <c r="D1351" i="1"/>
  <c r="C1351" i="1"/>
  <c r="H1350" i="1"/>
  <c r="G1350" i="1"/>
  <c r="D1350" i="1"/>
  <c r="C1350" i="1"/>
  <c r="D1349" i="1"/>
  <c r="C1349" i="1"/>
  <c r="D1348" i="1"/>
  <c r="H1348" i="1" s="1"/>
  <c r="C1348" i="1"/>
  <c r="D1347" i="1"/>
  <c r="C1347" i="1"/>
  <c r="H1346" i="1"/>
  <c r="D1346" i="1"/>
  <c r="C1346" i="1"/>
  <c r="G1346" i="1" s="1"/>
  <c r="D1345" i="1"/>
  <c r="C1345" i="1"/>
  <c r="H1344" i="1"/>
  <c r="D1344" i="1"/>
  <c r="C1344" i="1"/>
  <c r="G1344" i="1" s="1"/>
  <c r="D1343" i="1"/>
  <c r="C1343" i="1"/>
  <c r="H1342" i="1"/>
  <c r="D1342" i="1"/>
  <c r="G1342" i="1" s="1"/>
  <c r="C1342" i="1"/>
  <c r="D1341" i="1"/>
  <c r="C1341" i="1"/>
  <c r="D1340" i="1"/>
  <c r="G1340" i="1" s="1"/>
  <c r="C1340" i="1"/>
  <c r="D1339" i="1"/>
  <c r="C1339" i="1"/>
  <c r="D1338" i="1"/>
  <c r="C1338" i="1"/>
  <c r="D1337" i="1"/>
  <c r="C1337" i="1"/>
  <c r="H1336" i="1"/>
  <c r="D1336" i="1"/>
  <c r="C1336" i="1"/>
  <c r="G1336" i="1" s="1"/>
  <c r="D1335" i="1"/>
  <c r="C1335" i="1"/>
  <c r="G1334" i="1"/>
  <c r="D1334" i="1"/>
  <c r="H1334" i="1" s="1"/>
  <c r="C1334" i="1"/>
  <c r="D1333" i="1"/>
  <c r="C1333" i="1"/>
  <c r="D1332" i="1"/>
  <c r="C1332" i="1"/>
  <c r="D1331" i="1"/>
  <c r="C1331" i="1"/>
  <c r="H1330" i="1"/>
  <c r="D1330" i="1"/>
  <c r="C1330" i="1"/>
  <c r="G1330" i="1" s="1"/>
  <c r="D1329" i="1"/>
  <c r="C1329" i="1"/>
  <c r="H1328" i="1"/>
  <c r="D1328" i="1"/>
  <c r="C1328" i="1"/>
  <c r="G1328" i="1" s="1"/>
  <c r="D1327" i="1"/>
  <c r="C1327" i="1"/>
  <c r="H1326" i="1"/>
  <c r="G1326" i="1"/>
  <c r="D1326" i="1"/>
  <c r="C1326" i="1"/>
  <c r="D1325" i="1"/>
  <c r="C1325" i="1"/>
  <c r="G1324" i="1"/>
  <c r="D1324" i="1"/>
  <c r="C1324" i="1"/>
  <c r="H1324" i="1" s="1"/>
  <c r="D1323" i="1"/>
  <c r="C1323" i="1"/>
  <c r="D1322" i="1"/>
  <c r="C1322" i="1"/>
  <c r="D1321" i="1"/>
  <c r="C1321" i="1"/>
  <c r="H1320" i="1"/>
  <c r="D1320" i="1"/>
  <c r="C1320" i="1"/>
  <c r="D1319" i="1"/>
  <c r="C1319" i="1"/>
  <c r="H1318" i="1"/>
  <c r="G1318" i="1"/>
  <c r="D1318" i="1"/>
  <c r="C1318" i="1"/>
  <c r="D1317" i="1"/>
  <c r="C1317" i="1"/>
  <c r="D1316" i="1"/>
  <c r="C1316" i="1"/>
  <c r="D1315" i="1"/>
  <c r="C1315" i="1"/>
  <c r="H1314" i="1"/>
  <c r="D1314" i="1"/>
  <c r="C1314" i="1"/>
  <c r="G1314" i="1" s="1"/>
  <c r="D1313" i="1"/>
  <c r="C1313" i="1"/>
  <c r="H1312" i="1"/>
  <c r="D1312" i="1"/>
  <c r="C1312" i="1"/>
  <c r="D1311" i="1"/>
  <c r="C1311" i="1"/>
  <c r="D1310" i="1"/>
  <c r="H1310" i="1" s="1"/>
  <c r="C1310" i="1"/>
  <c r="D1309" i="1"/>
  <c r="C1309" i="1"/>
  <c r="G1308" i="1"/>
  <c r="D1308" i="1"/>
  <c r="C1308" i="1"/>
  <c r="D1307" i="1"/>
  <c r="C1307" i="1"/>
  <c r="H1306" i="1"/>
  <c r="D1306" i="1"/>
  <c r="C1306" i="1"/>
  <c r="G1306" i="1" s="1"/>
  <c r="D1305" i="1"/>
  <c r="C1305" i="1"/>
  <c r="D1304" i="1"/>
  <c r="H1304" i="1" s="1"/>
  <c r="C1304" i="1"/>
  <c r="D1303" i="1"/>
  <c r="C1303" i="1"/>
  <c r="G1302" i="1"/>
  <c r="D1302" i="1"/>
  <c r="H1302" i="1" s="1"/>
  <c r="C1302" i="1"/>
  <c r="D1301" i="1"/>
  <c r="C1301" i="1"/>
  <c r="D1300" i="1"/>
  <c r="D1299" i="1"/>
  <c r="C1299" i="1"/>
  <c r="D1298" i="1"/>
  <c r="C1298" i="1"/>
  <c r="D1297" i="1"/>
  <c r="C1297" i="1"/>
  <c r="D1296" i="1"/>
  <c r="H1296" i="1" s="1"/>
  <c r="C1296" i="1"/>
  <c r="D1295" i="1"/>
  <c r="C1295" i="1"/>
  <c r="H1294" i="1"/>
  <c r="G1294" i="1"/>
  <c r="D1294" i="1"/>
  <c r="C1294" i="1"/>
  <c r="D1293" i="1"/>
  <c r="C1293" i="1"/>
  <c r="D1292" i="1"/>
  <c r="C1292" i="1"/>
  <c r="D1291" i="1"/>
  <c r="C1291" i="1"/>
  <c r="D1290" i="1"/>
  <c r="C1290" i="1"/>
  <c r="G1290" i="1" s="1"/>
  <c r="D1289" i="1"/>
  <c r="C1289" i="1"/>
  <c r="G1288" i="1"/>
  <c r="D1288" i="1"/>
  <c r="C1288" i="1"/>
  <c r="H1288" i="1" s="1"/>
  <c r="H1287" i="1"/>
  <c r="D1287" i="1"/>
  <c r="C1287" i="1"/>
  <c r="G1287" i="1" s="1"/>
  <c r="D1286" i="1"/>
  <c r="H1286" i="1" s="1"/>
  <c r="C1286" i="1"/>
  <c r="D1285" i="1"/>
  <c r="C1285" i="1"/>
  <c r="D1284" i="1"/>
  <c r="C1284" i="1"/>
  <c r="D1283" i="1"/>
  <c r="C1283" i="1"/>
  <c r="H1282" i="1"/>
  <c r="D1282" i="1"/>
  <c r="G1282" i="1" s="1"/>
  <c r="C1282" i="1"/>
  <c r="H1281" i="1"/>
  <c r="D1281" i="1"/>
  <c r="C1281" i="1"/>
  <c r="G1281" i="1" s="1"/>
  <c r="H1280" i="1"/>
  <c r="G1280" i="1"/>
  <c r="D1280" i="1"/>
  <c r="C1280" i="1"/>
  <c r="D1279" i="1"/>
  <c r="C1279" i="1"/>
  <c r="G1279" i="1" s="1"/>
  <c r="D1278" i="1"/>
  <c r="G1278" i="1" s="1"/>
  <c r="C1278" i="1"/>
  <c r="H1277" i="1"/>
  <c r="D1277" i="1"/>
  <c r="C1277" i="1"/>
  <c r="G1277" i="1" s="1"/>
  <c r="D1276" i="1"/>
  <c r="C1276" i="1"/>
  <c r="H1275" i="1"/>
  <c r="D1275" i="1"/>
  <c r="C1275" i="1"/>
  <c r="G1275" i="1" s="1"/>
  <c r="H1274" i="1"/>
  <c r="D1274" i="1"/>
  <c r="C1274" i="1"/>
  <c r="G1274" i="1" s="1"/>
  <c r="D1273" i="1"/>
  <c r="C1273" i="1"/>
  <c r="G1272" i="1"/>
  <c r="D1272" i="1"/>
  <c r="C1272" i="1"/>
  <c r="H1272" i="1" s="1"/>
  <c r="D1271" i="1"/>
  <c r="C1271" i="1"/>
  <c r="G1271" i="1" s="1"/>
  <c r="D1270" i="1"/>
  <c r="H1270" i="1" s="1"/>
  <c r="C1270" i="1"/>
  <c r="G1270" i="1" s="1"/>
  <c r="D1269" i="1"/>
  <c r="C1269" i="1"/>
  <c r="G1268" i="1"/>
  <c r="D1268" i="1"/>
  <c r="C1268" i="1"/>
  <c r="H1268" i="1" s="1"/>
  <c r="D1267" i="1"/>
  <c r="C1267" i="1"/>
  <c r="H1266" i="1"/>
  <c r="G1266" i="1"/>
  <c r="D1266" i="1"/>
  <c r="C1266" i="1"/>
  <c r="H1265" i="1"/>
  <c r="D1265" i="1"/>
  <c r="C1265" i="1"/>
  <c r="G1265" i="1" s="1"/>
  <c r="C1264" i="1"/>
  <c r="D1263" i="1"/>
  <c r="C1263" i="1"/>
  <c r="G1263" i="1" s="1"/>
  <c r="D1262" i="1"/>
  <c r="C1262" i="1"/>
  <c r="H1261" i="1"/>
  <c r="D1261" i="1"/>
  <c r="C1261" i="1"/>
  <c r="D1260" i="1"/>
  <c r="C1260" i="1"/>
  <c r="D1259" i="1"/>
  <c r="H1258" i="1"/>
  <c r="D1258" i="1"/>
  <c r="C1258" i="1"/>
  <c r="G1258" i="1" s="1"/>
  <c r="D1257" i="1"/>
  <c r="C1257" i="1"/>
  <c r="G1256" i="1"/>
  <c r="D1256" i="1"/>
  <c r="C1256" i="1"/>
  <c r="H1256" i="1" s="1"/>
  <c r="H1254" i="1"/>
  <c r="D1254" i="1"/>
  <c r="C1254" i="1"/>
  <c r="D1253" i="1"/>
  <c r="C1253" i="1"/>
  <c r="H1252" i="1"/>
  <c r="G1252" i="1"/>
  <c r="D1252" i="1"/>
  <c r="C1252" i="1"/>
  <c r="D1251" i="1"/>
  <c r="C1251" i="1"/>
  <c r="H1250" i="1"/>
  <c r="G1250" i="1"/>
  <c r="D1250" i="1"/>
  <c r="C1250" i="1"/>
  <c r="H1249" i="1"/>
  <c r="D1249" i="1"/>
  <c r="C1249" i="1"/>
  <c r="D1248" i="1"/>
  <c r="C1248" i="1"/>
  <c r="D1247" i="1"/>
  <c r="C1247" i="1"/>
  <c r="G1246" i="1"/>
  <c r="D1246" i="1"/>
  <c r="C1246" i="1"/>
  <c r="D1245" i="1"/>
  <c r="C1245" i="1"/>
  <c r="D1244" i="1"/>
  <c r="C1244" i="1"/>
  <c r="H1243" i="1"/>
  <c r="D1243" i="1"/>
  <c r="C1243" i="1"/>
  <c r="D1242" i="1"/>
  <c r="C1242" i="1"/>
  <c r="H1241" i="1"/>
  <c r="D1241" i="1"/>
  <c r="C1241" i="1"/>
  <c r="G1241" i="1" s="1"/>
  <c r="G1240" i="1"/>
  <c r="D1240" i="1"/>
  <c r="C1240" i="1"/>
  <c r="H1240" i="1" s="1"/>
  <c r="D1239" i="1"/>
  <c r="H1239" i="1" s="1"/>
  <c r="C1239" i="1"/>
  <c r="D1238" i="1"/>
  <c r="H1238" i="1" s="1"/>
  <c r="C1238" i="1"/>
  <c r="D1237" i="1"/>
  <c r="C1237" i="1"/>
  <c r="H1236" i="1"/>
  <c r="G1236" i="1"/>
  <c r="D1236" i="1"/>
  <c r="C1236" i="1"/>
  <c r="D1235" i="1"/>
  <c r="C1235" i="1"/>
  <c r="D1234" i="1"/>
  <c r="C1234" i="1"/>
  <c r="H1233" i="1"/>
  <c r="D1233" i="1"/>
  <c r="C1233" i="1"/>
  <c r="D1232" i="1"/>
  <c r="C1232" i="1"/>
  <c r="D1231" i="1"/>
  <c r="C1231" i="1"/>
  <c r="D1230" i="1"/>
  <c r="C1230" i="1"/>
  <c r="D1229" i="1"/>
  <c r="C1229" i="1"/>
  <c r="D1228" i="1"/>
  <c r="C1228" i="1"/>
  <c r="D1227" i="1"/>
  <c r="H1227" i="1" s="1"/>
  <c r="C1227" i="1"/>
  <c r="D1226" i="1"/>
  <c r="C1226" i="1"/>
  <c r="H1225" i="1"/>
  <c r="D1225" i="1"/>
  <c r="C1225" i="1"/>
  <c r="G1224" i="1"/>
  <c r="D1224" i="1"/>
  <c r="C1224" i="1"/>
  <c r="H1224" i="1" s="1"/>
  <c r="D1223" i="1"/>
  <c r="H1222" i="1"/>
  <c r="D1222" i="1"/>
  <c r="C1222" i="1"/>
  <c r="G1222" i="1" s="1"/>
  <c r="D1221" i="1"/>
  <c r="C1221" i="1"/>
  <c r="H1220" i="1"/>
  <c r="G1220" i="1"/>
  <c r="D1220" i="1"/>
  <c r="C1220" i="1"/>
  <c r="D1219" i="1"/>
  <c r="C1219" i="1"/>
  <c r="D1218" i="1"/>
  <c r="C1218" i="1"/>
  <c r="H1217" i="1"/>
  <c r="D1217" i="1"/>
  <c r="C1217" i="1"/>
  <c r="D1216" i="1"/>
  <c r="C1216" i="1"/>
  <c r="D1215" i="1"/>
  <c r="C1215" i="1"/>
  <c r="G1214" i="1"/>
  <c r="D1214" i="1"/>
  <c r="C1214" i="1"/>
  <c r="H1214" i="1" s="1"/>
  <c r="D1213" i="1"/>
  <c r="C1213" i="1"/>
  <c r="D1212" i="1"/>
  <c r="C1212" i="1"/>
  <c r="H1211" i="1"/>
  <c r="D1211" i="1"/>
  <c r="C1211" i="1"/>
  <c r="D1210" i="1"/>
  <c r="C1210" i="1"/>
  <c r="H1209" i="1"/>
  <c r="G1209" i="1"/>
  <c r="D1209" i="1"/>
  <c r="C1209" i="1"/>
  <c r="H1208" i="1"/>
  <c r="D1208" i="1"/>
  <c r="C1208" i="1"/>
  <c r="G1208" i="1" s="1"/>
  <c r="D1207" i="1"/>
  <c r="H1206" i="1"/>
  <c r="D1206" i="1"/>
  <c r="C1206" i="1"/>
  <c r="G1206" i="1" s="1"/>
  <c r="D1205" i="1"/>
  <c r="C1205" i="1"/>
  <c r="H1204" i="1"/>
  <c r="D1204" i="1"/>
  <c r="C1204" i="1"/>
  <c r="G1204" i="1" s="1"/>
  <c r="H1203" i="1"/>
  <c r="G1203" i="1"/>
  <c r="D1203" i="1"/>
  <c r="C1203" i="1"/>
  <c r="H1202" i="1"/>
  <c r="D1202" i="1"/>
  <c r="C1202" i="1"/>
  <c r="G1202" i="1" s="1"/>
  <c r="G1201" i="1"/>
  <c r="D1201" i="1"/>
  <c r="H1201" i="1" s="1"/>
  <c r="C1201" i="1"/>
  <c r="D1200" i="1"/>
  <c r="C1200" i="1"/>
  <c r="H1199" i="1"/>
  <c r="D1199" i="1"/>
  <c r="G1199" i="1" s="1"/>
  <c r="C1199" i="1"/>
  <c r="D1198" i="1"/>
  <c r="C1198" i="1"/>
  <c r="H1197" i="1"/>
  <c r="G1197" i="1"/>
  <c r="D1197" i="1"/>
  <c r="C1197" i="1"/>
  <c r="D1196" i="1"/>
  <c r="C1196" i="1"/>
  <c r="H1195" i="1"/>
  <c r="G1195" i="1"/>
  <c r="D1195" i="1"/>
  <c r="C1195" i="1"/>
  <c r="H1194" i="1"/>
  <c r="D1194" i="1"/>
  <c r="C1194" i="1"/>
  <c r="G1194" i="1" s="1"/>
  <c r="H1193" i="1"/>
  <c r="G1193" i="1"/>
  <c r="D1193" i="1"/>
  <c r="C1193" i="1"/>
  <c r="D1192" i="1"/>
  <c r="C1192" i="1"/>
  <c r="G1192" i="1" s="1"/>
  <c r="G1191" i="1"/>
  <c r="D1191" i="1"/>
  <c r="H1191" i="1" s="1"/>
  <c r="C1191" i="1"/>
  <c r="H1190" i="1"/>
  <c r="D1190" i="1"/>
  <c r="C1190" i="1"/>
  <c r="G1190" i="1" s="1"/>
  <c r="D1189" i="1"/>
  <c r="C1189" i="1"/>
  <c r="H1188" i="1"/>
  <c r="D1188" i="1"/>
  <c r="C1188" i="1"/>
  <c r="G1188" i="1" s="1"/>
  <c r="H1187" i="1"/>
  <c r="G1187" i="1"/>
  <c r="D1187" i="1"/>
  <c r="C1187" i="1"/>
  <c r="H1186" i="1"/>
  <c r="D1186" i="1"/>
  <c r="C1186" i="1"/>
  <c r="G1186" i="1" s="1"/>
  <c r="G1185" i="1"/>
  <c r="D1185" i="1"/>
  <c r="H1185" i="1" s="1"/>
  <c r="C1185" i="1"/>
  <c r="D1184" i="1"/>
  <c r="C1184" i="1"/>
  <c r="H1183" i="1"/>
  <c r="D1183" i="1"/>
  <c r="G1183" i="1" s="1"/>
  <c r="C1183" i="1"/>
  <c r="D1182" i="1"/>
  <c r="D1179" i="1"/>
  <c r="C1179" i="1"/>
  <c r="H1178" i="1"/>
  <c r="D1178" i="1"/>
  <c r="C1178" i="1"/>
  <c r="G1178" i="1" s="1"/>
  <c r="D1177" i="1"/>
  <c r="C1177" i="1"/>
  <c r="H1176" i="1"/>
  <c r="D1176" i="1"/>
  <c r="C1176" i="1"/>
  <c r="G1176" i="1" s="1"/>
  <c r="H1175" i="1"/>
  <c r="G1175" i="1"/>
  <c r="D1175" i="1"/>
  <c r="C1175" i="1"/>
  <c r="H1174" i="1"/>
  <c r="D1174" i="1"/>
  <c r="C1174" i="1"/>
  <c r="G1174" i="1" s="1"/>
  <c r="G1173" i="1"/>
  <c r="D1173" i="1"/>
  <c r="H1173" i="1" s="1"/>
  <c r="C1173" i="1"/>
  <c r="D1172" i="1"/>
  <c r="C1172" i="1"/>
  <c r="H1171" i="1"/>
  <c r="D1171" i="1"/>
  <c r="G1171" i="1" s="1"/>
  <c r="C1171" i="1"/>
  <c r="D1170" i="1"/>
  <c r="C1170" i="1"/>
  <c r="H1169" i="1"/>
  <c r="G1169" i="1"/>
  <c r="D1169" i="1"/>
  <c r="C1169" i="1"/>
  <c r="D1168" i="1"/>
  <c r="C1168" i="1"/>
  <c r="H1167" i="1"/>
  <c r="G1167" i="1"/>
  <c r="D1167" i="1"/>
  <c r="C1167" i="1"/>
  <c r="H1166" i="1"/>
  <c r="D1166" i="1"/>
  <c r="C1166" i="1"/>
  <c r="G1166" i="1" s="1"/>
  <c r="H1165" i="1"/>
  <c r="G1165" i="1"/>
  <c r="D1165" i="1"/>
  <c r="C1165" i="1"/>
  <c r="D1164" i="1"/>
  <c r="C1164" i="1"/>
  <c r="G1164" i="1" s="1"/>
  <c r="D1163" i="1"/>
  <c r="C1163" i="1"/>
  <c r="H1162" i="1"/>
  <c r="D1162" i="1"/>
  <c r="C1162" i="1"/>
  <c r="G1162" i="1" s="1"/>
  <c r="D1161" i="1"/>
  <c r="C1161" i="1"/>
  <c r="H1160" i="1"/>
  <c r="D1160" i="1"/>
  <c r="C1160" i="1"/>
  <c r="G1160" i="1" s="1"/>
  <c r="H1159" i="1"/>
  <c r="G1159" i="1"/>
  <c r="D1159" i="1"/>
  <c r="C1159" i="1"/>
  <c r="H1158" i="1"/>
  <c r="D1158" i="1"/>
  <c r="C1158" i="1"/>
  <c r="G1158" i="1" s="1"/>
  <c r="G1157" i="1"/>
  <c r="D1157" i="1"/>
  <c r="H1157" i="1" s="1"/>
  <c r="C1157" i="1"/>
  <c r="D1156" i="1"/>
  <c r="C1156" i="1"/>
  <c r="D1155" i="1"/>
  <c r="D1154" i="1"/>
  <c r="C1154" i="1"/>
  <c r="H1153" i="1"/>
  <c r="G1153" i="1"/>
  <c r="D1153" i="1"/>
  <c r="C1153" i="1"/>
  <c r="G1151" i="1"/>
  <c r="D1151" i="1"/>
  <c r="H1151" i="1" s="1"/>
  <c r="C1151" i="1"/>
  <c r="H1150" i="1"/>
  <c r="D1150" i="1"/>
  <c r="C1150" i="1"/>
  <c r="G1150" i="1" s="1"/>
  <c r="D1149" i="1"/>
  <c r="C1149" i="1"/>
  <c r="C1148" i="1"/>
  <c r="G1147" i="1"/>
  <c r="D1147" i="1"/>
  <c r="H1147" i="1" s="1"/>
  <c r="C1147" i="1"/>
  <c r="H1146" i="1"/>
  <c r="D1146" i="1"/>
  <c r="C1146" i="1"/>
  <c r="G1146" i="1" s="1"/>
  <c r="H1145" i="1"/>
  <c r="D1145" i="1"/>
  <c r="G1145" i="1" s="1"/>
  <c r="C1145" i="1"/>
  <c r="D1144" i="1"/>
  <c r="C1144" i="1"/>
  <c r="H1143" i="1"/>
  <c r="G1143" i="1"/>
  <c r="D1143" i="1"/>
  <c r="C1143" i="1"/>
  <c r="D1142" i="1"/>
  <c r="C1142" i="1"/>
  <c r="H1141" i="1"/>
  <c r="G1141" i="1"/>
  <c r="D1141" i="1"/>
  <c r="C1141" i="1"/>
  <c r="C1140" i="1"/>
  <c r="G1139" i="1"/>
  <c r="D1139" i="1"/>
  <c r="H1139" i="1" s="1"/>
  <c r="C1139" i="1"/>
  <c r="H1138" i="1"/>
  <c r="D1138" i="1"/>
  <c r="C1138" i="1"/>
  <c r="G1138" i="1" s="1"/>
  <c r="D1137" i="1"/>
  <c r="C1137" i="1"/>
  <c r="H1136" i="1"/>
  <c r="D1136" i="1"/>
  <c r="C1136" i="1"/>
  <c r="G1136" i="1" s="1"/>
  <c r="H1135" i="1"/>
  <c r="G1135" i="1"/>
  <c r="D1135" i="1"/>
  <c r="C1135" i="1"/>
  <c r="H1134" i="1"/>
  <c r="D1134" i="1"/>
  <c r="C1134" i="1"/>
  <c r="G1134" i="1" s="1"/>
  <c r="G1133" i="1"/>
  <c r="D1133" i="1"/>
  <c r="H1133" i="1" s="1"/>
  <c r="C1133" i="1"/>
  <c r="H1132" i="1"/>
  <c r="D1132" i="1"/>
  <c r="C1132" i="1"/>
  <c r="G1132" i="1" s="1"/>
  <c r="H1131" i="1"/>
  <c r="D1131" i="1"/>
  <c r="G1131" i="1" s="1"/>
  <c r="C1131" i="1"/>
  <c r="D1130" i="1"/>
  <c r="C1130" i="1"/>
  <c r="H1129" i="1"/>
  <c r="G1129" i="1"/>
  <c r="D1129" i="1"/>
  <c r="C1129" i="1"/>
  <c r="D1128" i="1"/>
  <c r="C1128" i="1"/>
  <c r="H1127" i="1"/>
  <c r="G1127" i="1"/>
  <c r="D1127" i="1"/>
  <c r="C1127" i="1"/>
  <c r="H1126" i="1"/>
  <c r="D1126" i="1"/>
  <c r="C1126" i="1"/>
  <c r="G1126" i="1" s="1"/>
  <c r="H1125" i="1"/>
  <c r="G1125" i="1"/>
  <c r="D1125" i="1"/>
  <c r="C1125" i="1"/>
  <c r="D1124" i="1"/>
  <c r="D1123" i="1"/>
  <c r="C1123" i="1"/>
  <c r="H1122" i="1"/>
  <c r="D1122" i="1"/>
  <c r="C1122" i="1"/>
  <c r="G1122" i="1" s="1"/>
  <c r="D1121" i="1"/>
  <c r="C1121" i="1"/>
  <c r="H1120" i="1"/>
  <c r="D1120" i="1"/>
  <c r="C1120" i="1"/>
  <c r="G1120" i="1" s="1"/>
  <c r="H1119" i="1"/>
  <c r="G1119" i="1"/>
  <c r="D1119" i="1"/>
  <c r="C1119" i="1"/>
  <c r="H1118" i="1"/>
  <c r="D1118" i="1"/>
  <c r="C1118" i="1"/>
  <c r="G1118" i="1" s="1"/>
  <c r="G1117" i="1"/>
  <c r="D1117" i="1"/>
  <c r="H1117" i="1" s="1"/>
  <c r="C1117" i="1"/>
  <c r="H1116" i="1"/>
  <c r="D1116" i="1"/>
  <c r="C1116" i="1"/>
  <c r="G1116" i="1" s="1"/>
  <c r="H1115" i="1"/>
  <c r="D1115" i="1"/>
  <c r="G1115" i="1" s="1"/>
  <c r="C1115" i="1"/>
  <c r="D1114" i="1"/>
  <c r="C1114" i="1"/>
  <c r="H1113" i="1"/>
  <c r="G1113" i="1"/>
  <c r="D1113" i="1"/>
  <c r="C1113" i="1"/>
  <c r="D1112" i="1"/>
  <c r="C1112" i="1"/>
  <c r="H1111" i="1"/>
  <c r="G1111" i="1"/>
  <c r="D1111" i="1"/>
  <c r="C1111" i="1"/>
  <c r="H1110" i="1"/>
  <c r="D1110" i="1"/>
  <c r="C1110" i="1"/>
  <c r="G1110" i="1" s="1"/>
  <c r="G1109" i="1"/>
  <c r="D1109" i="1"/>
  <c r="H1109" i="1" s="1"/>
  <c r="C1109" i="1"/>
  <c r="D1108" i="1"/>
  <c r="C1108" i="1"/>
  <c r="G1108" i="1" s="1"/>
  <c r="D1107" i="1"/>
  <c r="C1107" i="1"/>
  <c r="H1106" i="1"/>
  <c r="D1106" i="1"/>
  <c r="C1106" i="1"/>
  <c r="G1106" i="1" s="1"/>
  <c r="D1105" i="1"/>
  <c r="C1105" i="1"/>
  <c r="H1104" i="1"/>
  <c r="D1104" i="1"/>
  <c r="C1104" i="1"/>
  <c r="G1104" i="1" s="1"/>
  <c r="H1103" i="1"/>
  <c r="G1103" i="1"/>
  <c r="D1103" i="1"/>
  <c r="C1103" i="1"/>
  <c r="H1102" i="1"/>
  <c r="D1102" i="1"/>
  <c r="C1102" i="1"/>
  <c r="G1102" i="1" s="1"/>
  <c r="G1101" i="1"/>
  <c r="D1101" i="1"/>
  <c r="H1101" i="1" s="1"/>
  <c r="C1101" i="1"/>
  <c r="H1100" i="1"/>
  <c r="D1100" i="1"/>
  <c r="C1100" i="1"/>
  <c r="G1100" i="1" s="1"/>
  <c r="H1099" i="1"/>
  <c r="D1099" i="1"/>
  <c r="G1099" i="1" s="1"/>
  <c r="C1099" i="1"/>
  <c r="D1098" i="1"/>
  <c r="C1098" i="1"/>
  <c r="H1097" i="1"/>
  <c r="G1097" i="1"/>
  <c r="D1097" i="1"/>
  <c r="C1097" i="1"/>
  <c r="D1096" i="1"/>
  <c r="C1096" i="1"/>
  <c r="H1095" i="1"/>
  <c r="G1095" i="1"/>
  <c r="D1095" i="1"/>
  <c r="C1095" i="1"/>
  <c r="H1094" i="1"/>
  <c r="D1094" i="1"/>
  <c r="C1094" i="1"/>
  <c r="G1094" i="1" s="1"/>
  <c r="D1093" i="1"/>
  <c r="H1092" i="1"/>
  <c r="D1092" i="1"/>
  <c r="C1092" i="1"/>
  <c r="G1092" i="1" s="1"/>
  <c r="D1091" i="1"/>
  <c r="C1091" i="1"/>
  <c r="H1090" i="1"/>
  <c r="D1090" i="1"/>
  <c r="C1090" i="1"/>
  <c r="G1090" i="1" s="1"/>
  <c r="H1089" i="1"/>
  <c r="G1089" i="1"/>
  <c r="D1089" i="1"/>
  <c r="C1089" i="1"/>
  <c r="D1088" i="1"/>
  <c r="C1088" i="1"/>
  <c r="G1088" i="1" s="1"/>
  <c r="G1087" i="1"/>
  <c r="D1087" i="1"/>
  <c r="H1087" i="1" s="1"/>
  <c r="D1086" i="1"/>
  <c r="C1086" i="1"/>
  <c r="H1085" i="1"/>
  <c r="G1085" i="1"/>
  <c r="D1085" i="1"/>
  <c r="C1085" i="1"/>
  <c r="D1084" i="1"/>
  <c r="C1084" i="1"/>
  <c r="H1083" i="1"/>
  <c r="G1083" i="1"/>
  <c r="D1083" i="1"/>
  <c r="C1083" i="1"/>
  <c r="H1082" i="1"/>
  <c r="D1082" i="1"/>
  <c r="C1082" i="1"/>
  <c r="G1082" i="1" s="1"/>
  <c r="H1081" i="1"/>
  <c r="D1081" i="1"/>
  <c r="G1081" i="1" s="1"/>
  <c r="H1080" i="1"/>
  <c r="D1080" i="1"/>
  <c r="C1080" i="1"/>
  <c r="G1080" i="1" s="1"/>
  <c r="D1079" i="1"/>
  <c r="C1079" i="1"/>
  <c r="H1078" i="1"/>
  <c r="D1078" i="1"/>
  <c r="C1078" i="1"/>
  <c r="G1078" i="1" s="1"/>
  <c r="H1077" i="1"/>
  <c r="G1077" i="1"/>
  <c r="D1077" i="1"/>
  <c r="C1077" i="1"/>
  <c r="H1076" i="1"/>
  <c r="D1076" i="1"/>
  <c r="C1076" i="1"/>
  <c r="G1076" i="1" s="1"/>
  <c r="G1073" i="1"/>
  <c r="D1073" i="1"/>
  <c r="H1073" i="1" s="1"/>
  <c r="C1073" i="1"/>
  <c r="H1072" i="1"/>
  <c r="D1072" i="1"/>
  <c r="C1072" i="1"/>
  <c r="G1072" i="1" s="1"/>
  <c r="D1071" i="1"/>
  <c r="C1071" i="1"/>
  <c r="D1070" i="1"/>
  <c r="C1070" i="1"/>
  <c r="G1070" i="1" s="1"/>
  <c r="G1069" i="1"/>
  <c r="D1069" i="1"/>
  <c r="H1069" i="1" s="1"/>
  <c r="C1069" i="1"/>
  <c r="D1068" i="1"/>
  <c r="D1067" i="1"/>
  <c r="C1067" i="1"/>
  <c r="H1066" i="1"/>
  <c r="D1066" i="1"/>
  <c r="C1066" i="1"/>
  <c r="G1066" i="1" s="1"/>
  <c r="H1065" i="1"/>
  <c r="G1065" i="1"/>
  <c r="D1065" i="1"/>
  <c r="C1065" i="1"/>
  <c r="H1064" i="1"/>
  <c r="D1064" i="1"/>
  <c r="C1064" i="1"/>
  <c r="G1064" i="1" s="1"/>
  <c r="G1063" i="1"/>
  <c r="D1063" i="1"/>
  <c r="H1063" i="1" s="1"/>
  <c r="C1063" i="1"/>
  <c r="D1062" i="1"/>
  <c r="C1062" i="1"/>
  <c r="D1061" i="1"/>
  <c r="D1060" i="1"/>
  <c r="C1060" i="1"/>
  <c r="G1059" i="1"/>
  <c r="D1059" i="1"/>
  <c r="H1059" i="1" s="1"/>
  <c r="C1059" i="1"/>
  <c r="H1058" i="1"/>
  <c r="D1058" i="1"/>
  <c r="C1058" i="1"/>
  <c r="G1058" i="1" s="1"/>
  <c r="D1057" i="1"/>
  <c r="C1057" i="1"/>
  <c r="D1056" i="1"/>
  <c r="C1056" i="1"/>
  <c r="G1056" i="1" s="1"/>
  <c r="G1055" i="1"/>
  <c r="D1055" i="1"/>
  <c r="H1055" i="1" s="1"/>
  <c r="C1055" i="1"/>
  <c r="H1054" i="1"/>
  <c r="D1054" i="1"/>
  <c r="C1054" i="1"/>
  <c r="G1054" i="1" s="1"/>
  <c r="D1053" i="1"/>
  <c r="C1053" i="1"/>
  <c r="H1052" i="1"/>
  <c r="D1052" i="1"/>
  <c r="C1052" i="1"/>
  <c r="G1052" i="1" s="1"/>
  <c r="H1051" i="1"/>
  <c r="G1051" i="1"/>
  <c r="D1051" i="1"/>
  <c r="C1051" i="1"/>
  <c r="H1050" i="1"/>
  <c r="D1050" i="1"/>
  <c r="C1050" i="1"/>
  <c r="G1050" i="1" s="1"/>
  <c r="G1049" i="1"/>
  <c r="D1049" i="1"/>
  <c r="H1049" i="1" s="1"/>
  <c r="C1049" i="1"/>
  <c r="D1048" i="1"/>
  <c r="C1048" i="1"/>
  <c r="H1047" i="1"/>
  <c r="D1047" i="1"/>
  <c r="G1047" i="1" s="1"/>
  <c r="C1047" i="1"/>
  <c r="D1046" i="1"/>
  <c r="C1046" i="1"/>
  <c r="H1045" i="1"/>
  <c r="G1045" i="1"/>
  <c r="D1045" i="1"/>
  <c r="C1045" i="1"/>
  <c r="D1044" i="1"/>
  <c r="C1044" i="1"/>
  <c r="G1043" i="1"/>
  <c r="D1043" i="1"/>
  <c r="H1043" i="1" s="1"/>
  <c r="C1043" i="1"/>
  <c r="H1042" i="1"/>
  <c r="D1042" i="1"/>
  <c r="C1042" i="1"/>
  <c r="G1042" i="1" s="1"/>
  <c r="D1041" i="1"/>
  <c r="C1041" i="1"/>
  <c r="D1040" i="1"/>
  <c r="C1040" i="1"/>
  <c r="G1040" i="1" s="1"/>
  <c r="G1039" i="1"/>
  <c r="D1039" i="1"/>
  <c r="H1039" i="1" s="1"/>
  <c r="C1039" i="1"/>
  <c r="H1038" i="1"/>
  <c r="D1038" i="1"/>
  <c r="C1038" i="1"/>
  <c r="G1038" i="1" s="1"/>
  <c r="D1037" i="1"/>
  <c r="C1037" i="1"/>
  <c r="H1036" i="1"/>
  <c r="D1036" i="1"/>
  <c r="C1036" i="1"/>
  <c r="G1036" i="1" s="1"/>
  <c r="H1035" i="1"/>
  <c r="G1035" i="1"/>
  <c r="D1035" i="1"/>
  <c r="C1035" i="1"/>
  <c r="H1034" i="1"/>
  <c r="D1034" i="1"/>
  <c r="C1034" i="1"/>
  <c r="G1034" i="1" s="1"/>
  <c r="G1033" i="1"/>
  <c r="D1033" i="1"/>
  <c r="H1033" i="1" s="1"/>
  <c r="C1033" i="1"/>
  <c r="D1032" i="1"/>
  <c r="C1032" i="1"/>
  <c r="H1031" i="1"/>
  <c r="D1031" i="1"/>
  <c r="G1031" i="1" s="1"/>
  <c r="C1031" i="1"/>
  <c r="D1030" i="1"/>
  <c r="C1030" i="1"/>
  <c r="H1029" i="1"/>
  <c r="G1029" i="1"/>
  <c r="D1029" i="1"/>
  <c r="C1029" i="1"/>
  <c r="D1028" i="1"/>
  <c r="C1028" i="1"/>
  <c r="G1027" i="1"/>
  <c r="D1027" i="1"/>
  <c r="H1027" i="1" s="1"/>
  <c r="C1027" i="1"/>
  <c r="H1026" i="1"/>
  <c r="D1026" i="1"/>
  <c r="C1026" i="1"/>
  <c r="G1026" i="1" s="1"/>
  <c r="D1025" i="1"/>
  <c r="C1025" i="1"/>
  <c r="D1024" i="1"/>
  <c r="C1024" i="1"/>
  <c r="G1024" i="1" s="1"/>
  <c r="G1023" i="1"/>
  <c r="D1023" i="1"/>
  <c r="H1023" i="1" s="1"/>
  <c r="C1023" i="1"/>
  <c r="H1022" i="1"/>
  <c r="D1022" i="1"/>
  <c r="C1022" i="1"/>
  <c r="G1022" i="1" s="1"/>
  <c r="D1021" i="1"/>
  <c r="C1021" i="1"/>
  <c r="H1020" i="1"/>
  <c r="D1020" i="1"/>
  <c r="C1020" i="1"/>
  <c r="G1020" i="1" s="1"/>
  <c r="H1019" i="1"/>
  <c r="G1019" i="1"/>
  <c r="D1019" i="1"/>
  <c r="C1019" i="1"/>
  <c r="H1018" i="1"/>
  <c r="D1018" i="1"/>
  <c r="C1018" i="1"/>
  <c r="G1018" i="1" s="1"/>
  <c r="D1017" i="1"/>
  <c r="D1016" i="1"/>
  <c r="C1016" i="1"/>
  <c r="H1015" i="1"/>
  <c r="G1015" i="1"/>
  <c r="D1015" i="1"/>
  <c r="C1015" i="1"/>
  <c r="D1014" i="1"/>
  <c r="C1014" i="1"/>
  <c r="G1013" i="1"/>
  <c r="D1013" i="1"/>
  <c r="H1013" i="1" s="1"/>
  <c r="C1013" i="1"/>
  <c r="H1010" i="1"/>
  <c r="D1010" i="1"/>
  <c r="C1010" i="1"/>
  <c r="G1010" i="1" s="1"/>
  <c r="H1009" i="1"/>
  <c r="G1009" i="1"/>
  <c r="D1009" i="1"/>
  <c r="C1009" i="1"/>
  <c r="H1008" i="1"/>
  <c r="D1008" i="1"/>
  <c r="C1008" i="1"/>
  <c r="G1008" i="1" s="1"/>
  <c r="G1007" i="1"/>
  <c r="D1007" i="1"/>
  <c r="H1007" i="1" s="1"/>
  <c r="C1007" i="1"/>
  <c r="H1006" i="1"/>
  <c r="D1006" i="1"/>
  <c r="C1006" i="1"/>
  <c r="G1006" i="1" s="1"/>
  <c r="H1005" i="1"/>
  <c r="D1005" i="1"/>
  <c r="G1005" i="1" s="1"/>
  <c r="C1005" i="1"/>
  <c r="D1004" i="1"/>
  <c r="C1004" i="1"/>
  <c r="H1003" i="1"/>
  <c r="G1003" i="1"/>
  <c r="D1003" i="1"/>
  <c r="C1003" i="1"/>
  <c r="D1002" i="1"/>
  <c r="C1002" i="1"/>
  <c r="H1001" i="1"/>
  <c r="D1001" i="1"/>
  <c r="G1001" i="1" s="1"/>
  <c r="C1001" i="1"/>
  <c r="H1000" i="1"/>
  <c r="D1000" i="1"/>
  <c r="C1000" i="1"/>
  <c r="G1000" i="1" s="1"/>
  <c r="G999" i="1"/>
  <c r="D999" i="1"/>
  <c r="H999" i="1" s="1"/>
  <c r="C999" i="1"/>
  <c r="G998" i="1"/>
  <c r="D998" i="1"/>
  <c r="C998" i="1"/>
  <c r="H998" i="1" s="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D987" i="1"/>
  <c r="C987" i="1"/>
  <c r="G986" i="1"/>
  <c r="D986" i="1"/>
  <c r="C986" i="1"/>
  <c r="H986" i="1" s="1"/>
  <c r="D985" i="1"/>
  <c r="G985" i="1" s="1"/>
  <c r="C985" i="1"/>
  <c r="G984" i="1"/>
  <c r="D984" i="1"/>
  <c r="C984" i="1"/>
  <c r="H984" i="1" s="1"/>
  <c r="G983" i="1"/>
  <c r="D983" i="1"/>
  <c r="H983" i="1" s="1"/>
  <c r="C983" i="1"/>
  <c r="G982" i="1"/>
  <c r="D982" i="1"/>
  <c r="C982" i="1"/>
  <c r="H982" i="1" s="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D971" i="1"/>
  <c r="H971" i="1" s="1"/>
  <c r="C971" i="1"/>
  <c r="G970" i="1"/>
  <c r="D970" i="1"/>
  <c r="C970" i="1"/>
  <c r="H970" i="1" s="1"/>
  <c r="D969" i="1"/>
  <c r="G969" i="1" s="1"/>
  <c r="C969" i="1"/>
  <c r="G968" i="1"/>
  <c r="D968" i="1"/>
  <c r="C968" i="1"/>
  <c r="H968" i="1" s="1"/>
  <c r="G967" i="1"/>
  <c r="D967" i="1"/>
  <c r="H967" i="1" s="1"/>
  <c r="C967" i="1"/>
  <c r="G966" i="1"/>
  <c r="D966" i="1"/>
  <c r="C966" i="1"/>
  <c r="H966" i="1" s="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D955" i="1"/>
  <c r="H955" i="1" s="1"/>
  <c r="C955" i="1"/>
  <c r="G954" i="1"/>
  <c r="D954" i="1"/>
  <c r="C954" i="1"/>
  <c r="H954" i="1" s="1"/>
  <c r="D953" i="1"/>
  <c r="G953" i="1" s="1"/>
  <c r="C953" i="1"/>
  <c r="G952" i="1"/>
  <c r="D952" i="1"/>
  <c r="C952" i="1"/>
  <c r="H952" i="1" s="1"/>
  <c r="G951" i="1"/>
  <c r="D951" i="1"/>
  <c r="H951" i="1" s="1"/>
  <c r="C951" i="1"/>
  <c r="G950" i="1"/>
  <c r="D950" i="1"/>
  <c r="C950" i="1"/>
  <c r="H950" i="1" s="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36" i="1"/>
  <c r="C636" i="1"/>
  <c r="G636" i="1" s="1"/>
  <c r="D635" i="1"/>
  <c r="C635" i="1"/>
  <c r="H632" i="1"/>
  <c r="G632" i="1"/>
  <c r="D632" i="1"/>
  <c r="C632" i="1"/>
  <c r="D631" i="1"/>
  <c r="C631" i="1"/>
  <c r="H630" i="1"/>
  <c r="G630" i="1"/>
  <c r="D630" i="1"/>
  <c r="C630" i="1"/>
  <c r="H629" i="1"/>
  <c r="D629" i="1"/>
  <c r="G629" i="1" s="1"/>
  <c r="C629" i="1"/>
  <c r="H628" i="1"/>
  <c r="G628" i="1"/>
  <c r="D628" i="1"/>
  <c r="C628" i="1"/>
  <c r="D627" i="1"/>
  <c r="G627" i="1" s="1"/>
  <c r="C627" i="1"/>
  <c r="H626" i="1"/>
  <c r="G626" i="1"/>
  <c r="D626" i="1"/>
  <c r="C626" i="1"/>
  <c r="H625" i="1"/>
  <c r="D625" i="1"/>
  <c r="G625" i="1" s="1"/>
  <c r="C625" i="1"/>
  <c r="H624" i="1"/>
  <c r="G624" i="1"/>
  <c r="D624" i="1"/>
  <c r="C624" i="1"/>
  <c r="D623" i="1"/>
  <c r="H622" i="1"/>
  <c r="G622" i="1"/>
  <c r="D622" i="1"/>
  <c r="C622" i="1"/>
  <c r="G621" i="1"/>
  <c r="D621" i="1"/>
  <c r="H621" i="1" s="1"/>
  <c r="C621" i="1"/>
  <c r="H620" i="1"/>
  <c r="G620" i="1"/>
  <c r="D620" i="1"/>
  <c r="C620" i="1"/>
  <c r="D619" i="1"/>
  <c r="C619" i="1"/>
  <c r="G618" i="1"/>
  <c r="D618" i="1"/>
  <c r="C618" i="1"/>
  <c r="H618" i="1" s="1"/>
  <c r="G617" i="1"/>
  <c r="D617" i="1"/>
  <c r="H617" i="1" s="1"/>
  <c r="C617" i="1"/>
  <c r="H616" i="1"/>
  <c r="D616" i="1"/>
  <c r="C616" i="1"/>
  <c r="G616" i="1" s="1"/>
  <c r="G615" i="1"/>
  <c r="D615" i="1"/>
  <c r="H615" i="1" s="1"/>
  <c r="C615" i="1"/>
  <c r="D614" i="1"/>
  <c r="C614" i="1"/>
  <c r="G613" i="1"/>
  <c r="D613" i="1"/>
  <c r="H613" i="1" s="1"/>
  <c r="C613" i="1"/>
  <c r="G612" i="1"/>
  <c r="D612" i="1"/>
  <c r="C612" i="1"/>
  <c r="H612" i="1" s="1"/>
  <c r="D611" i="1"/>
  <c r="H611" i="1" s="1"/>
  <c r="C611" i="1"/>
  <c r="D610" i="1"/>
  <c r="C610" i="1"/>
  <c r="D609" i="1"/>
  <c r="C609" i="1"/>
  <c r="D608" i="1"/>
  <c r="C608" i="1"/>
  <c r="G607" i="1"/>
  <c r="D607" i="1"/>
  <c r="C607" i="1"/>
  <c r="H607" i="1" s="1"/>
  <c r="H606" i="1"/>
  <c r="G606" i="1"/>
  <c r="D606" i="1"/>
  <c r="C606" i="1"/>
  <c r="G605" i="1"/>
  <c r="D605" i="1"/>
  <c r="C605" i="1"/>
  <c r="D604" i="1"/>
  <c r="H604" i="1" s="1"/>
  <c r="C604" i="1"/>
  <c r="D603" i="1"/>
  <c r="C603" i="1"/>
  <c r="G602" i="1"/>
  <c r="D602" i="1"/>
  <c r="C602" i="1"/>
  <c r="H602" i="1" s="1"/>
  <c r="D601" i="1"/>
  <c r="C601" i="1"/>
  <c r="D600" i="1"/>
  <c r="C600" i="1"/>
  <c r="G599" i="1"/>
  <c r="D599" i="1"/>
  <c r="C599" i="1"/>
  <c r="D598" i="1"/>
  <c r="C598" i="1"/>
  <c r="G597" i="1"/>
  <c r="D597" i="1"/>
  <c r="C597" i="1"/>
  <c r="G596" i="1"/>
  <c r="D596" i="1"/>
  <c r="C596" i="1"/>
  <c r="H596" i="1" s="1"/>
  <c r="D595" i="1"/>
  <c r="C595" i="1"/>
  <c r="D594" i="1"/>
  <c r="C594" i="1"/>
  <c r="D593" i="1"/>
  <c r="C593" i="1"/>
  <c r="D592" i="1"/>
  <c r="C592" i="1"/>
  <c r="G591" i="1"/>
  <c r="D591" i="1"/>
  <c r="C591" i="1"/>
  <c r="H591" i="1" s="1"/>
  <c r="H590" i="1"/>
  <c r="G590" i="1"/>
  <c r="D590" i="1"/>
  <c r="C590" i="1"/>
  <c r="D589" i="1"/>
  <c r="G589" i="1" s="1"/>
  <c r="C589" i="1"/>
  <c r="H588" i="1"/>
  <c r="G588" i="1"/>
  <c r="D588" i="1"/>
  <c r="C588" i="1"/>
  <c r="D587" i="1"/>
  <c r="C587" i="1"/>
  <c r="G586" i="1"/>
  <c r="D586" i="1"/>
  <c r="C586" i="1"/>
  <c r="D585" i="1"/>
  <c r="C585" i="1"/>
  <c r="D584" i="1"/>
  <c r="C584" i="1"/>
  <c r="G583" i="1"/>
  <c r="D583" i="1"/>
  <c r="C583" i="1"/>
  <c r="D582" i="1"/>
  <c r="C582" i="1"/>
  <c r="H582" i="1" s="1"/>
  <c r="D581" i="1"/>
  <c r="G581" i="1" s="1"/>
  <c r="C581" i="1"/>
  <c r="D580" i="1"/>
  <c r="G580" i="1" s="1"/>
  <c r="C580" i="1"/>
  <c r="D579" i="1"/>
  <c r="C579" i="1"/>
  <c r="D578" i="1"/>
  <c r="C578" i="1"/>
  <c r="D577" i="1"/>
  <c r="C577" i="1"/>
  <c r="D576" i="1"/>
  <c r="C576" i="1"/>
  <c r="G576" i="1" s="1"/>
  <c r="G575" i="1"/>
  <c r="D575" i="1"/>
  <c r="C575" i="1"/>
  <c r="H575" i="1" s="1"/>
  <c r="H574" i="1"/>
  <c r="G574" i="1"/>
  <c r="D574" i="1"/>
  <c r="C574" i="1"/>
  <c r="D573" i="1"/>
  <c r="G573" i="1" s="1"/>
  <c r="C573" i="1"/>
  <c r="H572" i="1"/>
  <c r="D572" i="1"/>
  <c r="G572" i="1" s="1"/>
  <c r="C572" i="1"/>
  <c r="D571" i="1"/>
  <c r="C571" i="1"/>
  <c r="D570" i="1"/>
  <c r="G570" i="1" s="1"/>
  <c r="C570" i="1"/>
  <c r="D569" i="1"/>
  <c r="C569" i="1"/>
  <c r="D568" i="1"/>
  <c r="C568" i="1"/>
  <c r="G567" i="1"/>
  <c r="D567" i="1"/>
  <c r="C567" i="1"/>
  <c r="D566" i="1"/>
  <c r="C566" i="1"/>
  <c r="H566" i="1" s="1"/>
  <c r="C565" i="1"/>
  <c r="G564" i="1"/>
  <c r="D564" i="1"/>
  <c r="C564" i="1"/>
  <c r="H564" i="1" s="1"/>
  <c r="D563" i="1"/>
  <c r="C563" i="1"/>
  <c r="D562" i="1"/>
  <c r="C562" i="1"/>
  <c r="D561" i="1"/>
  <c r="C561" i="1"/>
  <c r="D560" i="1"/>
  <c r="C560" i="1"/>
  <c r="G560" i="1" s="1"/>
  <c r="D559" i="1"/>
  <c r="C559" i="1"/>
  <c r="H558" i="1"/>
  <c r="G558" i="1"/>
  <c r="D558" i="1"/>
  <c r="C558" i="1"/>
  <c r="G557" i="1"/>
  <c r="D557" i="1"/>
  <c r="C557" i="1"/>
  <c r="H556" i="1"/>
  <c r="G556" i="1"/>
  <c r="D556" i="1"/>
  <c r="C556" i="1"/>
  <c r="D555" i="1"/>
  <c r="C555" i="1"/>
  <c r="D554" i="1"/>
  <c r="C554" i="1"/>
  <c r="D553" i="1"/>
  <c r="C553" i="1"/>
  <c r="D552" i="1"/>
  <c r="C552" i="1"/>
  <c r="G552" i="1" s="1"/>
  <c r="G551" i="1"/>
  <c r="D551" i="1"/>
  <c r="C551" i="1"/>
  <c r="H550" i="1"/>
  <c r="G550" i="1"/>
  <c r="D550" i="1"/>
  <c r="C550" i="1"/>
  <c r="G549" i="1"/>
  <c r="D549" i="1"/>
  <c r="C549" i="1"/>
  <c r="G548" i="1"/>
  <c r="D548" i="1"/>
  <c r="C548" i="1"/>
  <c r="D547" i="1"/>
  <c r="C547" i="1"/>
  <c r="H547" i="1" s="1"/>
  <c r="D546" i="1"/>
  <c r="C546" i="1"/>
  <c r="D545" i="1"/>
  <c r="C545" i="1"/>
  <c r="H544" i="1"/>
  <c r="D544" i="1"/>
  <c r="C544" i="1"/>
  <c r="G544" i="1" s="1"/>
  <c r="D543" i="1"/>
  <c r="C543" i="1"/>
  <c r="H542" i="1"/>
  <c r="G542" i="1"/>
  <c r="D542" i="1"/>
  <c r="C542" i="1"/>
  <c r="D541" i="1"/>
  <c r="G541" i="1" s="1"/>
  <c r="C541" i="1"/>
  <c r="H540" i="1"/>
  <c r="G540" i="1"/>
  <c r="D540" i="1"/>
  <c r="C540" i="1"/>
  <c r="D539" i="1"/>
  <c r="C539" i="1"/>
  <c r="D538" i="1"/>
  <c r="C538" i="1"/>
  <c r="D537" i="1"/>
  <c r="C537" i="1"/>
  <c r="D536" i="1"/>
  <c r="H536" i="1" s="1"/>
  <c r="C536" i="1"/>
  <c r="G535" i="1"/>
  <c r="D535" i="1"/>
  <c r="C535" i="1"/>
  <c r="H534" i="1"/>
  <c r="G534" i="1"/>
  <c r="D534" i="1"/>
  <c r="C534" i="1"/>
  <c r="D533" i="1"/>
  <c r="G533" i="1" s="1"/>
  <c r="C533" i="1"/>
  <c r="G532" i="1"/>
  <c r="D532" i="1"/>
  <c r="C532" i="1"/>
  <c r="D531" i="1"/>
  <c r="G531" i="1" s="1"/>
  <c r="C531" i="1"/>
  <c r="C530" i="1"/>
  <c r="H528" i="1"/>
  <c r="D528" i="1"/>
  <c r="C528" i="1"/>
  <c r="G528" i="1" s="1"/>
  <c r="D527" i="1"/>
  <c r="C527" i="1"/>
  <c r="H526" i="1"/>
  <c r="D526" i="1"/>
  <c r="C526" i="1"/>
  <c r="G526" i="1" s="1"/>
  <c r="D525" i="1"/>
  <c r="H525" i="1" s="1"/>
  <c r="C525" i="1"/>
  <c r="D524" i="1"/>
  <c r="C524" i="1"/>
  <c r="H523" i="1"/>
  <c r="D523" i="1"/>
  <c r="C523" i="1"/>
  <c r="D522" i="1"/>
  <c r="C522" i="1"/>
  <c r="G522" i="1" s="1"/>
  <c r="D521" i="1"/>
  <c r="C521" i="1"/>
  <c r="H520" i="1"/>
  <c r="D520" i="1"/>
  <c r="C520" i="1"/>
  <c r="G520" i="1" s="1"/>
  <c r="D519" i="1"/>
  <c r="C519" i="1"/>
  <c r="H518" i="1"/>
  <c r="D518" i="1"/>
  <c r="C518" i="1"/>
  <c r="G518" i="1" s="1"/>
  <c r="D517" i="1"/>
  <c r="H517" i="1" s="1"/>
  <c r="C517" i="1"/>
  <c r="D516" i="1"/>
  <c r="H515" i="1"/>
  <c r="D515" i="1"/>
  <c r="C515" i="1"/>
  <c r="D514" i="1"/>
  <c r="C514" i="1"/>
  <c r="G514" i="1" s="1"/>
  <c r="D513" i="1"/>
  <c r="C513" i="1"/>
  <c r="H512" i="1"/>
  <c r="D512" i="1"/>
  <c r="C512" i="1"/>
  <c r="G512" i="1" s="1"/>
  <c r="D511" i="1"/>
  <c r="C511" i="1"/>
  <c r="H510" i="1"/>
  <c r="D510" i="1"/>
  <c r="C510" i="1"/>
  <c r="G510" i="1" s="1"/>
  <c r="D509" i="1"/>
  <c r="H509" i="1" s="1"/>
  <c r="C509" i="1"/>
  <c r="D508" i="1"/>
  <c r="C508" i="1"/>
  <c r="H507" i="1"/>
  <c r="D507" i="1"/>
  <c r="C507" i="1"/>
  <c r="D506" i="1"/>
  <c r="C506" i="1"/>
  <c r="G506" i="1" s="1"/>
  <c r="D505" i="1"/>
  <c r="C505" i="1"/>
  <c r="H504" i="1"/>
  <c r="D504" i="1"/>
  <c r="C504" i="1"/>
  <c r="G504" i="1" s="1"/>
  <c r="D503" i="1"/>
  <c r="C503" i="1"/>
  <c r="H502" i="1"/>
  <c r="D502" i="1"/>
  <c r="C502" i="1"/>
  <c r="G502" i="1" s="1"/>
  <c r="D501" i="1"/>
  <c r="H501" i="1" s="1"/>
  <c r="C501" i="1"/>
  <c r="D500" i="1"/>
  <c r="C500" i="1"/>
  <c r="H499" i="1"/>
  <c r="D499" i="1"/>
  <c r="C499" i="1"/>
  <c r="D498" i="1"/>
  <c r="C498" i="1"/>
  <c r="G498" i="1" s="1"/>
  <c r="D497" i="1"/>
  <c r="C497" i="1"/>
  <c r="H496" i="1"/>
  <c r="D496" i="1"/>
  <c r="C496" i="1"/>
  <c r="G496" i="1" s="1"/>
  <c r="D495" i="1"/>
  <c r="C495" i="1"/>
  <c r="H494" i="1"/>
  <c r="D494" i="1"/>
  <c r="C494" i="1"/>
  <c r="G494" i="1" s="1"/>
  <c r="D493" i="1"/>
  <c r="H493" i="1" s="1"/>
  <c r="C493" i="1"/>
  <c r="D492" i="1"/>
  <c r="C492" i="1"/>
  <c r="H491" i="1"/>
  <c r="D491" i="1"/>
  <c r="C491" i="1"/>
  <c r="D490" i="1"/>
  <c r="C490" i="1"/>
  <c r="G490" i="1" s="1"/>
  <c r="D489" i="1"/>
  <c r="C489" i="1"/>
  <c r="H488" i="1"/>
  <c r="D488" i="1"/>
  <c r="C488" i="1"/>
  <c r="G488" i="1" s="1"/>
  <c r="D487" i="1"/>
  <c r="C487" i="1"/>
  <c r="H486" i="1"/>
  <c r="D486" i="1"/>
  <c r="C486" i="1"/>
  <c r="G486" i="1" s="1"/>
  <c r="D485" i="1"/>
  <c r="D484" i="1"/>
  <c r="C484" i="1"/>
  <c r="H483" i="1"/>
  <c r="D483" i="1"/>
  <c r="C483" i="1"/>
  <c r="C482" i="1"/>
  <c r="D481" i="1"/>
  <c r="C481" i="1"/>
  <c r="H480" i="1"/>
  <c r="D480" i="1"/>
  <c r="C480" i="1"/>
  <c r="G480" i="1" s="1"/>
  <c r="D479" i="1"/>
  <c r="C479" i="1"/>
  <c r="G479" i="1" s="1"/>
  <c r="D478" i="1"/>
  <c r="C478" i="1"/>
  <c r="H477" i="1"/>
  <c r="D477" i="1"/>
  <c r="C477" i="1"/>
  <c r="G477" i="1" s="1"/>
  <c r="D476" i="1"/>
  <c r="C476" i="1"/>
  <c r="G476" i="1" s="1"/>
  <c r="D475" i="1"/>
  <c r="H475" i="1" s="1"/>
  <c r="C475" i="1"/>
  <c r="H474" i="1"/>
  <c r="D474" i="1"/>
  <c r="C474" i="1"/>
  <c r="G474" i="1" s="1"/>
  <c r="H472" i="1"/>
  <c r="D472" i="1"/>
  <c r="C472" i="1"/>
  <c r="G472" i="1" s="1"/>
  <c r="D471" i="1"/>
  <c r="C471" i="1"/>
  <c r="G471" i="1" s="1"/>
  <c r="D470" i="1"/>
  <c r="C470" i="1"/>
  <c r="H469" i="1"/>
  <c r="D469" i="1"/>
  <c r="C469" i="1"/>
  <c r="G469" i="1" s="1"/>
  <c r="D468" i="1"/>
  <c r="C468" i="1"/>
  <c r="G468" i="1" s="1"/>
  <c r="D467" i="1"/>
  <c r="H467" i="1" s="1"/>
  <c r="C467" i="1"/>
  <c r="H466" i="1"/>
  <c r="D466" i="1"/>
  <c r="C466" i="1"/>
  <c r="G466" i="1" s="1"/>
  <c r="D465" i="1"/>
  <c r="C465" i="1"/>
  <c r="H464" i="1"/>
  <c r="D464" i="1"/>
  <c r="C464" i="1"/>
  <c r="G464" i="1" s="1"/>
  <c r="D463" i="1"/>
  <c r="C463" i="1"/>
  <c r="G463" i="1" s="1"/>
  <c r="D462" i="1"/>
  <c r="C462" i="1"/>
  <c r="H461" i="1"/>
  <c r="D461" i="1"/>
  <c r="C461" i="1"/>
  <c r="G461" i="1" s="1"/>
  <c r="D460" i="1"/>
  <c r="C460" i="1"/>
  <c r="G460" i="1" s="1"/>
  <c r="H459" i="1"/>
  <c r="D459" i="1"/>
  <c r="C459" i="1"/>
  <c r="H458" i="1"/>
  <c r="D458" i="1"/>
  <c r="C458" i="1"/>
  <c r="G458" i="1" s="1"/>
  <c r="D457" i="1"/>
  <c r="C457" i="1"/>
  <c r="H456" i="1"/>
  <c r="D456" i="1"/>
  <c r="C456" i="1"/>
  <c r="G456" i="1" s="1"/>
  <c r="D455" i="1"/>
  <c r="C455" i="1"/>
  <c r="G455" i="1" s="1"/>
  <c r="H454" i="1"/>
  <c r="G454" i="1"/>
  <c r="D454" i="1"/>
  <c r="C454" i="1"/>
  <c r="D453" i="1"/>
  <c r="H453" i="1" s="1"/>
  <c r="C453" i="1"/>
  <c r="D452" i="1"/>
  <c r="C452" i="1"/>
  <c r="H451" i="1"/>
  <c r="D451" i="1"/>
  <c r="C451" i="1"/>
  <c r="G451" i="1" s="1"/>
  <c r="D450" i="1"/>
  <c r="C450" i="1"/>
  <c r="H449" i="1"/>
  <c r="D449" i="1"/>
  <c r="C449" i="1"/>
  <c r="D448" i="1"/>
  <c r="C448" i="1"/>
  <c r="H448" i="1" s="1"/>
  <c r="D447" i="1"/>
  <c r="H447" i="1" s="1"/>
  <c r="C447" i="1"/>
  <c r="D446" i="1"/>
  <c r="C446" i="1"/>
  <c r="H446" i="1" s="1"/>
  <c r="D445" i="1"/>
  <c r="C445" i="1"/>
  <c r="H444" i="1"/>
  <c r="G444" i="1"/>
  <c r="D444" i="1"/>
  <c r="C444" i="1"/>
  <c r="D443" i="1"/>
  <c r="C443" i="1"/>
  <c r="H442" i="1"/>
  <c r="G442" i="1"/>
  <c r="D442" i="1"/>
  <c r="C442" i="1"/>
  <c r="D441" i="1"/>
  <c r="C441" i="1"/>
  <c r="H440" i="1"/>
  <c r="G440" i="1"/>
  <c r="D440" i="1"/>
  <c r="C440" i="1"/>
  <c r="D439" i="1"/>
  <c r="C439" i="1"/>
  <c r="G439" i="1" s="1"/>
  <c r="H438" i="1"/>
  <c r="G438" i="1"/>
  <c r="D438" i="1"/>
  <c r="C438" i="1"/>
  <c r="D437" i="1"/>
  <c r="H437" i="1" s="1"/>
  <c r="C437" i="1"/>
  <c r="D436" i="1"/>
  <c r="C436" i="1"/>
  <c r="H435" i="1"/>
  <c r="D435" i="1"/>
  <c r="C435" i="1"/>
  <c r="G435" i="1" s="1"/>
  <c r="D434" i="1"/>
  <c r="C434" i="1"/>
  <c r="H433" i="1"/>
  <c r="D433" i="1"/>
  <c r="C433" i="1"/>
  <c r="D432" i="1"/>
  <c r="C432" i="1"/>
  <c r="H432" i="1" s="1"/>
  <c r="H431" i="1"/>
  <c r="D431" i="1"/>
  <c r="C431" i="1"/>
  <c r="D430" i="1"/>
  <c r="C430" i="1"/>
  <c r="H430" i="1" s="1"/>
  <c r="D429" i="1"/>
  <c r="C429" i="1"/>
  <c r="H428" i="1"/>
  <c r="G428" i="1"/>
  <c r="D428" i="1"/>
  <c r="C428" i="1"/>
  <c r="D427" i="1"/>
  <c r="C427" i="1"/>
  <c r="H426" i="1"/>
  <c r="G426" i="1"/>
  <c r="D426" i="1"/>
  <c r="C426" i="1"/>
  <c r="D425" i="1"/>
  <c r="C425" i="1"/>
  <c r="D423" i="1"/>
  <c r="H423" i="1" s="1"/>
  <c r="C423" i="1"/>
  <c r="D422" i="1"/>
  <c r="C422" i="1"/>
  <c r="H421" i="1"/>
  <c r="D421" i="1"/>
  <c r="C421" i="1"/>
  <c r="G421" i="1" s="1"/>
  <c r="H416" i="1"/>
  <c r="G416" i="1"/>
  <c r="D416" i="1"/>
  <c r="C416" i="1"/>
  <c r="D415" i="1"/>
  <c r="C415" i="1"/>
  <c r="H414" i="1"/>
  <c r="G414" i="1"/>
  <c r="D414" i="1"/>
  <c r="C414" i="1"/>
  <c r="H411" i="1"/>
  <c r="D411" i="1"/>
  <c r="C411" i="1"/>
  <c r="G411" i="1" s="1"/>
  <c r="D410" i="1"/>
  <c r="C410" i="1"/>
  <c r="H409" i="1"/>
  <c r="D409" i="1"/>
  <c r="C409" i="1"/>
  <c r="D408" i="1"/>
  <c r="C408" i="1"/>
  <c r="H408" i="1" s="1"/>
  <c r="D407" i="1"/>
  <c r="H407" i="1" s="1"/>
  <c r="C407" i="1"/>
  <c r="D406" i="1"/>
  <c r="C406" i="1"/>
  <c r="H406" i="1" s="1"/>
  <c r="D405" i="1"/>
  <c r="C405" i="1"/>
  <c r="H404" i="1"/>
  <c r="G404" i="1"/>
  <c r="D404" i="1"/>
  <c r="C404" i="1"/>
  <c r="D403" i="1"/>
  <c r="C403" i="1"/>
  <c r="H402" i="1"/>
  <c r="G402" i="1"/>
  <c r="D402" i="1"/>
  <c r="C402" i="1"/>
  <c r="D401" i="1"/>
  <c r="H400" i="1"/>
  <c r="G400" i="1"/>
  <c r="D400" i="1"/>
  <c r="C400" i="1"/>
  <c r="D399" i="1"/>
  <c r="C399" i="1"/>
  <c r="G399" i="1" s="1"/>
  <c r="G398" i="1"/>
  <c r="D398" i="1"/>
  <c r="C398" i="1"/>
  <c r="H398" i="1" s="1"/>
  <c r="D397" i="1"/>
  <c r="H397" i="1" s="1"/>
  <c r="C397" i="1"/>
  <c r="D396" i="1"/>
  <c r="C396" i="1"/>
  <c r="H395" i="1"/>
  <c r="D395" i="1"/>
  <c r="C395" i="1"/>
  <c r="G395" i="1" s="1"/>
  <c r="D394" i="1"/>
  <c r="C394" i="1"/>
  <c r="H393" i="1"/>
  <c r="D393" i="1"/>
  <c r="C393" i="1"/>
  <c r="D392" i="1"/>
  <c r="C392" i="1"/>
  <c r="H392" i="1" s="1"/>
  <c r="D391" i="1"/>
  <c r="H391" i="1" s="1"/>
  <c r="C391" i="1"/>
  <c r="D390" i="1"/>
  <c r="C390" i="1"/>
  <c r="H390" i="1" s="1"/>
  <c r="D389" i="1"/>
  <c r="C389" i="1"/>
  <c r="H388" i="1"/>
  <c r="G388" i="1"/>
  <c r="D388" i="1"/>
  <c r="C388" i="1"/>
  <c r="D387" i="1"/>
  <c r="C387" i="1"/>
  <c r="H386" i="1"/>
  <c r="G386" i="1"/>
  <c r="D386" i="1"/>
  <c r="C386" i="1"/>
  <c r="D385" i="1"/>
  <c r="C385" i="1"/>
  <c r="H384" i="1"/>
  <c r="G384" i="1"/>
  <c r="D384" i="1"/>
  <c r="C384" i="1"/>
  <c r="D383" i="1"/>
  <c r="C383" i="1"/>
  <c r="G383" i="1" s="1"/>
  <c r="G382" i="1"/>
  <c r="D382" i="1"/>
  <c r="C382" i="1"/>
  <c r="H382" i="1" s="1"/>
  <c r="D381" i="1"/>
  <c r="H381" i="1" s="1"/>
  <c r="C381" i="1"/>
  <c r="D380" i="1"/>
  <c r="C380" i="1"/>
  <c r="H379" i="1"/>
  <c r="D379" i="1"/>
  <c r="C379" i="1"/>
  <c r="G379" i="1" s="1"/>
  <c r="D378" i="1"/>
  <c r="C378" i="1"/>
  <c r="H377" i="1"/>
  <c r="D377" i="1"/>
  <c r="C377" i="1"/>
  <c r="D376" i="1"/>
  <c r="C376" i="1"/>
  <c r="H376" i="1" s="1"/>
  <c r="H375" i="1"/>
  <c r="D375" i="1"/>
  <c r="C375" i="1"/>
  <c r="D374" i="1"/>
  <c r="C374" i="1"/>
  <c r="H374" i="1" s="1"/>
  <c r="D373" i="1"/>
  <c r="C373" i="1"/>
  <c r="H372" i="1"/>
  <c r="G372" i="1"/>
  <c r="D372" i="1"/>
  <c r="C372" i="1"/>
  <c r="D371" i="1"/>
  <c r="C371" i="1"/>
  <c r="H370" i="1"/>
  <c r="G370" i="1"/>
  <c r="D370" i="1"/>
  <c r="C370" i="1"/>
  <c r="D369" i="1"/>
  <c r="C369" i="1"/>
  <c r="D368" i="1"/>
  <c r="D367" i="1"/>
  <c r="C367" i="1"/>
  <c r="G367" i="1" s="1"/>
  <c r="G366" i="1"/>
  <c r="D366" i="1"/>
  <c r="C366" i="1"/>
  <c r="H366" i="1" s="1"/>
  <c r="D365" i="1"/>
  <c r="H365" i="1" s="1"/>
  <c r="C365" i="1"/>
  <c r="D364" i="1"/>
  <c r="C364" i="1"/>
  <c r="H363" i="1"/>
  <c r="D363" i="1"/>
  <c r="C363" i="1"/>
  <c r="G363" i="1" s="1"/>
  <c r="D362" i="1"/>
  <c r="C362" i="1"/>
  <c r="H361" i="1"/>
  <c r="D361" i="1"/>
  <c r="C361" i="1"/>
  <c r="D360" i="1"/>
  <c r="C360" i="1"/>
  <c r="H360" i="1" s="1"/>
  <c r="D359" i="1"/>
  <c r="H359" i="1" s="1"/>
  <c r="C359" i="1"/>
  <c r="D358" i="1"/>
  <c r="C358" i="1"/>
  <c r="H358" i="1" s="1"/>
  <c r="D357" i="1"/>
  <c r="C357" i="1"/>
  <c r="H356" i="1"/>
  <c r="G356" i="1"/>
  <c r="D356" i="1"/>
  <c r="C356" i="1"/>
  <c r="D355" i="1"/>
  <c r="H354" i="1"/>
  <c r="G354" i="1"/>
  <c r="D354" i="1"/>
  <c r="C354" i="1"/>
  <c r="D353" i="1"/>
  <c r="C353" i="1"/>
  <c r="H352" i="1"/>
  <c r="G352" i="1"/>
  <c r="D352" i="1"/>
  <c r="C352" i="1"/>
  <c r="D351" i="1"/>
  <c r="C351" i="1"/>
  <c r="G351" i="1" s="1"/>
  <c r="G350" i="1"/>
  <c r="D350" i="1"/>
  <c r="C350" i="1"/>
  <c r="H350" i="1" s="1"/>
  <c r="D349" i="1"/>
  <c r="H349" i="1" s="1"/>
  <c r="C349" i="1"/>
  <c r="D348" i="1"/>
  <c r="C348" i="1"/>
  <c r="H347" i="1"/>
  <c r="D347" i="1"/>
  <c r="C347" i="1"/>
  <c r="G347" i="1" s="1"/>
  <c r="D346" i="1"/>
  <c r="C346" i="1"/>
  <c r="H345" i="1"/>
  <c r="D345" i="1"/>
  <c r="C345" i="1"/>
  <c r="D344" i="1"/>
  <c r="C344" i="1"/>
  <c r="H344" i="1" s="1"/>
  <c r="H343" i="1"/>
  <c r="D343" i="1"/>
  <c r="C343" i="1"/>
  <c r="D342" i="1"/>
  <c r="C342" i="1"/>
  <c r="H342" i="1" s="1"/>
  <c r="D341" i="1"/>
  <c r="C341" i="1"/>
  <c r="H340" i="1"/>
  <c r="G340" i="1"/>
  <c r="D340" i="1"/>
  <c r="C340" i="1"/>
  <c r="D339" i="1"/>
  <c r="C339" i="1"/>
  <c r="H338" i="1"/>
  <c r="G338" i="1"/>
  <c r="D338" i="1"/>
  <c r="C338" i="1"/>
  <c r="D337" i="1"/>
  <c r="C337" i="1"/>
  <c r="H336" i="1"/>
  <c r="G336" i="1"/>
  <c r="D336" i="1"/>
  <c r="C336" i="1"/>
  <c r="D335" i="1"/>
  <c r="C335" i="1"/>
  <c r="G335" i="1" s="1"/>
  <c r="G334" i="1"/>
  <c r="D334" i="1"/>
  <c r="C334" i="1"/>
  <c r="H334" i="1" s="1"/>
  <c r="D333" i="1"/>
  <c r="H333" i="1" s="1"/>
  <c r="C333" i="1"/>
  <c r="D332" i="1"/>
  <c r="C332" i="1"/>
  <c r="H331" i="1"/>
  <c r="D331" i="1"/>
  <c r="C331" i="1"/>
  <c r="G331" i="1" s="1"/>
  <c r="D330" i="1"/>
  <c r="C330" i="1"/>
  <c r="H329" i="1"/>
  <c r="D329" i="1"/>
  <c r="C329" i="1"/>
  <c r="D328" i="1"/>
  <c r="C328" i="1"/>
  <c r="H328" i="1" s="1"/>
  <c r="D327" i="1"/>
  <c r="H327" i="1" s="1"/>
  <c r="C327" i="1"/>
  <c r="D326" i="1"/>
  <c r="C326" i="1"/>
  <c r="H326" i="1" s="1"/>
  <c r="D325" i="1"/>
  <c r="C325" i="1"/>
  <c r="H324" i="1"/>
  <c r="G324" i="1"/>
  <c r="D324" i="1"/>
  <c r="C324" i="1"/>
  <c r="D323" i="1"/>
  <c r="C323" i="1"/>
  <c r="H322" i="1"/>
  <c r="G322" i="1"/>
  <c r="D322" i="1"/>
  <c r="C322" i="1"/>
  <c r="D321" i="1"/>
  <c r="C321" i="1"/>
  <c r="H320" i="1"/>
  <c r="G320" i="1"/>
  <c r="D320" i="1"/>
  <c r="C320" i="1"/>
  <c r="D319" i="1"/>
  <c r="C319" i="1"/>
  <c r="G319" i="1" s="1"/>
  <c r="G318" i="1"/>
  <c r="D318" i="1"/>
  <c r="C318" i="1"/>
  <c r="H318" i="1" s="1"/>
  <c r="D317" i="1"/>
  <c r="H317" i="1" s="1"/>
  <c r="C317" i="1"/>
  <c r="D316" i="1"/>
  <c r="H315" i="1"/>
  <c r="D315" i="1"/>
  <c r="C315" i="1"/>
  <c r="G315" i="1" s="1"/>
  <c r="D314" i="1"/>
  <c r="C314" i="1"/>
  <c r="H313" i="1"/>
  <c r="D313" i="1"/>
  <c r="C313" i="1"/>
  <c r="D312" i="1"/>
  <c r="C312" i="1"/>
  <c r="H312" i="1" s="1"/>
  <c r="D311" i="1"/>
  <c r="H311" i="1" s="1"/>
  <c r="C311" i="1"/>
  <c r="D310" i="1"/>
  <c r="C310" i="1"/>
  <c r="H310" i="1" s="1"/>
  <c r="D309" i="1"/>
  <c r="C309" i="1"/>
  <c r="H308" i="1"/>
  <c r="G308" i="1"/>
  <c r="D308" i="1"/>
  <c r="C308" i="1"/>
  <c r="D307" i="1"/>
  <c r="C307" i="1"/>
  <c r="H306" i="1"/>
  <c r="G306" i="1"/>
  <c r="D306" i="1"/>
  <c r="C306" i="1"/>
  <c r="D305" i="1"/>
  <c r="C305" i="1"/>
  <c r="D304" i="1"/>
  <c r="G302" i="1"/>
  <c r="D302" i="1"/>
  <c r="C302" i="1"/>
  <c r="H302" i="1" s="1"/>
  <c r="D301" i="1"/>
  <c r="H301" i="1" s="1"/>
  <c r="C301" i="1"/>
  <c r="D300" i="1"/>
  <c r="C300" i="1"/>
  <c r="H299" i="1"/>
  <c r="D299" i="1"/>
  <c r="C299" i="1"/>
  <c r="G299" i="1" s="1"/>
  <c r="D298" i="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C269"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C250" i="1"/>
  <c r="H250" i="1" s="1"/>
  <c r="G249" i="1"/>
  <c r="D249" i="1"/>
  <c r="C249" i="1"/>
  <c r="H249" i="1" s="1"/>
  <c r="D248" i="1"/>
  <c r="C248" i="1"/>
  <c r="H248" i="1" s="1"/>
  <c r="D247" i="1"/>
  <c r="G247" i="1" s="1"/>
  <c r="C247" i="1"/>
  <c r="H247" i="1" s="1"/>
  <c r="D246" i="1"/>
  <c r="C246" i="1"/>
  <c r="H246" i="1" s="1"/>
  <c r="D245" i="1"/>
  <c r="G245" i="1" s="1"/>
  <c r="C245" i="1"/>
  <c r="D244" i="1"/>
  <c r="C244" i="1"/>
  <c r="H244" i="1" s="1"/>
  <c r="D243" i="1"/>
  <c r="G243" i="1" s="1"/>
  <c r="C243" i="1"/>
  <c r="D242" i="1"/>
  <c r="C242" i="1"/>
  <c r="H242" i="1" s="1"/>
  <c r="D241" i="1"/>
  <c r="G241" i="1" s="1"/>
  <c r="C241" i="1"/>
  <c r="H241" i="1" s="1"/>
  <c r="D240" i="1"/>
  <c r="C240" i="1"/>
  <c r="H240" i="1" s="1"/>
  <c r="D239" i="1"/>
  <c r="G239" i="1" s="1"/>
  <c r="C239" i="1"/>
  <c r="H239" i="1" s="1"/>
  <c r="D238" i="1"/>
  <c r="C238" i="1"/>
  <c r="H238" i="1" s="1"/>
  <c r="D237" i="1"/>
  <c r="G237" i="1" s="1"/>
  <c r="C237" i="1"/>
  <c r="H237" i="1" s="1"/>
  <c r="D236" i="1"/>
  <c r="C236" i="1"/>
  <c r="H236" i="1" s="1"/>
  <c r="G235" i="1"/>
  <c r="D235" i="1"/>
  <c r="C235" i="1"/>
  <c r="H235" i="1" s="1"/>
  <c r="D234" i="1"/>
  <c r="C234" i="1"/>
  <c r="H234" i="1" s="1"/>
  <c r="G233" i="1"/>
  <c r="D233" i="1"/>
  <c r="C233" i="1"/>
  <c r="H233" i="1" s="1"/>
  <c r="D232" i="1"/>
  <c r="C232" i="1"/>
  <c r="H232" i="1" s="1"/>
  <c r="D231" i="1"/>
  <c r="G231" i="1" s="1"/>
  <c r="C231" i="1"/>
  <c r="H231" i="1" s="1"/>
  <c r="D230" i="1"/>
  <c r="C230" i="1"/>
  <c r="H230" i="1" s="1"/>
  <c r="D229" i="1"/>
  <c r="G229" i="1" s="1"/>
  <c r="C229" i="1"/>
  <c r="D228" i="1"/>
  <c r="C228" i="1"/>
  <c r="H228" i="1" s="1"/>
  <c r="D227" i="1"/>
  <c r="G227" i="1" s="1"/>
  <c r="C227"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8" i="1"/>
  <c r="D197" i="1"/>
  <c r="C197" i="1"/>
  <c r="H196" i="1"/>
  <c r="G196" i="1"/>
  <c r="D196" i="1"/>
  <c r="C196" i="1"/>
  <c r="D195" i="1"/>
  <c r="C195" i="1"/>
  <c r="G195" i="1" s="1"/>
  <c r="H194" i="1"/>
  <c r="G194" i="1"/>
  <c r="D194" i="1"/>
  <c r="C194" i="1"/>
  <c r="D193" i="1"/>
  <c r="C193" i="1"/>
  <c r="H192" i="1"/>
  <c r="G192" i="1"/>
  <c r="D192" i="1"/>
  <c r="C192" i="1"/>
  <c r="D191" i="1"/>
  <c r="C191" i="1"/>
  <c r="H190" i="1"/>
  <c r="G190" i="1"/>
  <c r="D190" i="1"/>
  <c r="C190" i="1"/>
  <c r="D189" i="1"/>
  <c r="C189" i="1"/>
  <c r="G189" i="1" s="1"/>
  <c r="H188" i="1"/>
  <c r="G188" i="1"/>
  <c r="D188" i="1"/>
  <c r="C188" i="1"/>
  <c r="H187" i="1"/>
  <c r="D187" i="1"/>
  <c r="C187" i="1"/>
  <c r="G187" i="1" s="1"/>
  <c r="H186" i="1"/>
  <c r="G186" i="1"/>
  <c r="D186" i="1"/>
  <c r="C186" i="1"/>
  <c r="D185" i="1"/>
  <c r="H185" i="1" s="1"/>
  <c r="C185" i="1"/>
  <c r="H184" i="1"/>
  <c r="G184" i="1"/>
  <c r="D184" i="1"/>
  <c r="C184" i="1"/>
  <c r="D183" i="1"/>
  <c r="C183" i="1"/>
  <c r="G183" i="1" s="1"/>
  <c r="H182" i="1"/>
  <c r="G182" i="1"/>
  <c r="D182" i="1"/>
  <c r="C182" i="1"/>
  <c r="D181" i="1"/>
  <c r="C181" i="1"/>
  <c r="G181" i="1" s="1"/>
  <c r="H180" i="1"/>
  <c r="G180" i="1"/>
  <c r="D180" i="1"/>
  <c r="C180" i="1"/>
  <c r="D179" i="1"/>
  <c r="H179" i="1" s="1"/>
  <c r="C179" i="1"/>
  <c r="H178" i="1"/>
  <c r="G178" i="1"/>
  <c r="D178" i="1"/>
  <c r="C178" i="1"/>
  <c r="D177" i="1"/>
  <c r="C177" i="1"/>
  <c r="G177" i="1" s="1"/>
  <c r="H176" i="1"/>
  <c r="G176" i="1"/>
  <c r="D176" i="1"/>
  <c r="C176" i="1"/>
  <c r="D175" i="1"/>
  <c r="C175" i="1"/>
  <c r="G175" i="1" s="1"/>
  <c r="H174" i="1"/>
  <c r="G174" i="1"/>
  <c r="D174" i="1"/>
  <c r="C174" i="1"/>
  <c r="D173" i="1"/>
  <c r="C173" i="1"/>
  <c r="G173" i="1" s="1"/>
  <c r="H172" i="1"/>
  <c r="G172" i="1"/>
  <c r="D172" i="1"/>
  <c r="C172" i="1"/>
  <c r="H171" i="1"/>
  <c r="D171" i="1"/>
  <c r="C171" i="1"/>
  <c r="G171" i="1" s="1"/>
  <c r="H170" i="1"/>
  <c r="G170" i="1"/>
  <c r="D170" i="1"/>
  <c r="C170" i="1"/>
  <c r="D169" i="1"/>
  <c r="H169" i="1" s="1"/>
  <c r="C169" i="1"/>
  <c r="H168" i="1"/>
  <c r="G168" i="1"/>
  <c r="D168" i="1"/>
  <c r="C168" i="1"/>
  <c r="D167" i="1"/>
  <c r="C167" i="1"/>
  <c r="G167" i="1" s="1"/>
  <c r="H166" i="1"/>
  <c r="G166" i="1"/>
  <c r="D166" i="1"/>
  <c r="C166" i="1"/>
  <c r="D165" i="1"/>
  <c r="C165" i="1"/>
  <c r="G165" i="1" s="1"/>
  <c r="H164" i="1"/>
  <c r="G164" i="1"/>
  <c r="D164" i="1"/>
  <c r="C164" i="1"/>
  <c r="D163" i="1"/>
  <c r="H163" i="1" s="1"/>
  <c r="C163" i="1"/>
  <c r="H162" i="1"/>
  <c r="D162" i="1"/>
  <c r="G162" i="1" s="1"/>
  <c r="C162" i="1"/>
  <c r="D161" i="1"/>
  <c r="C161" i="1"/>
  <c r="G161" i="1" s="1"/>
  <c r="D159" i="1"/>
  <c r="C159" i="1"/>
  <c r="G159" i="1" s="1"/>
  <c r="H158" i="1"/>
  <c r="D158" i="1"/>
  <c r="G158" i="1" s="1"/>
  <c r="C158" i="1"/>
  <c r="D157" i="1"/>
  <c r="C157" i="1"/>
  <c r="G157" i="1" s="1"/>
  <c r="H156" i="1"/>
  <c r="D156" i="1"/>
  <c r="G156" i="1" s="1"/>
  <c r="C156" i="1"/>
  <c r="D155" i="1"/>
  <c r="C155" i="1"/>
  <c r="G155" i="1" s="1"/>
  <c r="H154" i="1"/>
  <c r="D154" i="1"/>
  <c r="G154" i="1" s="1"/>
  <c r="C154" i="1"/>
  <c r="D153" i="1"/>
  <c r="H153" i="1" s="1"/>
  <c r="C153" i="1"/>
  <c r="H152" i="1"/>
  <c r="D152" i="1"/>
  <c r="G152" i="1" s="1"/>
  <c r="C152" i="1"/>
  <c r="D151" i="1"/>
  <c r="C151" i="1"/>
  <c r="G151" i="1" s="1"/>
  <c r="H150" i="1"/>
  <c r="D150" i="1"/>
  <c r="G150" i="1" s="1"/>
  <c r="C150" i="1"/>
  <c r="C149" i="1"/>
  <c r="D147" i="1"/>
  <c r="H147" i="1" s="1"/>
  <c r="C147" i="1"/>
  <c r="H146" i="1"/>
  <c r="D146" i="1"/>
  <c r="G146" i="1" s="1"/>
  <c r="C146" i="1"/>
  <c r="D145" i="1"/>
  <c r="C145" i="1"/>
  <c r="G145" i="1" s="1"/>
  <c r="H144" i="1"/>
  <c r="D144" i="1"/>
  <c r="G144" i="1" s="1"/>
  <c r="C144" i="1"/>
  <c r="D143" i="1"/>
  <c r="C143" i="1"/>
  <c r="G143" i="1" s="1"/>
  <c r="H142" i="1"/>
  <c r="D142" i="1"/>
  <c r="G142" i="1" s="1"/>
  <c r="C142" i="1"/>
  <c r="D141" i="1"/>
  <c r="C141" i="1"/>
  <c r="G141" i="1" s="1"/>
  <c r="H140" i="1"/>
  <c r="D140" i="1"/>
  <c r="G140" i="1" s="1"/>
  <c r="C140" i="1"/>
  <c r="D139" i="1"/>
  <c r="H139" i="1" s="1"/>
  <c r="C139" i="1"/>
  <c r="H138" i="1"/>
  <c r="D138" i="1"/>
  <c r="G138" i="1" s="1"/>
  <c r="C138" i="1"/>
  <c r="D137" i="1"/>
  <c r="C137" i="1"/>
  <c r="G137" i="1" s="1"/>
  <c r="H136" i="1"/>
  <c r="D136" i="1"/>
  <c r="G136" i="1" s="1"/>
  <c r="C136" i="1"/>
  <c r="D135" i="1"/>
  <c r="C135" i="1"/>
  <c r="G135" i="1" s="1"/>
  <c r="H134" i="1"/>
  <c r="D134" i="1"/>
  <c r="G134" i="1" s="1"/>
  <c r="C134" i="1"/>
  <c r="D133" i="1"/>
  <c r="C133" i="1"/>
  <c r="G133" i="1" s="1"/>
  <c r="H132" i="1"/>
  <c r="D132" i="1"/>
  <c r="G132" i="1" s="1"/>
  <c r="C132" i="1"/>
  <c r="D131" i="1"/>
  <c r="H131" i="1" s="1"/>
  <c r="C131" i="1"/>
  <c r="D129" i="1"/>
  <c r="C129" i="1"/>
  <c r="G129" i="1" s="1"/>
  <c r="H128" i="1"/>
  <c r="D128" i="1"/>
  <c r="G128" i="1" s="1"/>
  <c r="C128" i="1"/>
  <c r="D127" i="1"/>
  <c r="C127" i="1"/>
  <c r="G127" i="1" s="1"/>
  <c r="H126" i="1"/>
  <c r="D126" i="1"/>
  <c r="G126" i="1" s="1"/>
  <c r="C126" i="1"/>
  <c r="D125" i="1"/>
  <c r="H125" i="1" s="1"/>
  <c r="C125" i="1"/>
  <c r="H124" i="1"/>
  <c r="D124" i="1"/>
  <c r="G124" i="1" s="1"/>
  <c r="C124" i="1"/>
  <c r="D123" i="1"/>
  <c r="C123" i="1"/>
  <c r="G123" i="1" s="1"/>
  <c r="H122" i="1"/>
  <c r="D122" i="1"/>
  <c r="G122" i="1" s="1"/>
  <c r="C122" i="1"/>
  <c r="D121" i="1"/>
  <c r="H120" i="1"/>
  <c r="D120" i="1"/>
  <c r="G120" i="1" s="1"/>
  <c r="C120" i="1"/>
  <c r="D119" i="1"/>
  <c r="C119" i="1"/>
  <c r="G119" i="1" s="1"/>
  <c r="H118" i="1"/>
  <c r="D118" i="1"/>
  <c r="G118" i="1" s="1"/>
  <c r="C118" i="1"/>
  <c r="D117" i="1"/>
  <c r="H117" i="1" s="1"/>
  <c r="C117" i="1"/>
  <c r="H116" i="1"/>
  <c r="D116" i="1"/>
  <c r="G116" i="1" s="1"/>
  <c r="C116" i="1"/>
  <c r="D115" i="1"/>
  <c r="C115" i="1"/>
  <c r="G115" i="1" s="1"/>
  <c r="H114" i="1"/>
  <c r="D114" i="1"/>
  <c r="G114" i="1" s="1"/>
  <c r="C114" i="1"/>
  <c r="D113" i="1"/>
  <c r="C113" i="1"/>
  <c r="G113" i="1" s="1"/>
  <c r="H112" i="1"/>
  <c r="D112" i="1"/>
  <c r="G112" i="1" s="1"/>
  <c r="C112" i="1"/>
  <c r="D111" i="1"/>
  <c r="C111" i="1"/>
  <c r="G111" i="1" s="1"/>
  <c r="H110" i="1"/>
  <c r="D110" i="1"/>
  <c r="G110" i="1" s="1"/>
  <c r="C110" i="1"/>
  <c r="D109" i="1"/>
  <c r="H109" i="1" s="1"/>
  <c r="C109" i="1"/>
  <c r="H108" i="1"/>
  <c r="D108" i="1"/>
  <c r="G108" i="1" s="1"/>
  <c r="C108" i="1"/>
  <c r="D107" i="1"/>
  <c r="C107" i="1"/>
  <c r="G107" i="1" s="1"/>
  <c r="H106" i="1"/>
  <c r="D106" i="1"/>
  <c r="G106" i="1" s="1"/>
  <c r="C106" i="1"/>
  <c r="D105" i="1"/>
  <c r="C105" i="1"/>
  <c r="G105" i="1" s="1"/>
  <c r="H104" i="1"/>
  <c r="D104" i="1"/>
  <c r="G104" i="1" s="1"/>
  <c r="C104" i="1"/>
  <c r="D103" i="1"/>
  <c r="C103" i="1"/>
  <c r="G103" i="1" s="1"/>
  <c r="C102" i="1"/>
  <c r="D101" i="1"/>
  <c r="C101" i="1"/>
  <c r="G101" i="1" s="1"/>
  <c r="H100" i="1"/>
  <c r="D100" i="1"/>
  <c r="G100" i="1" s="1"/>
  <c r="C100" i="1"/>
  <c r="D99" i="1"/>
  <c r="H99" i="1" s="1"/>
  <c r="C99" i="1"/>
  <c r="H98" i="1"/>
  <c r="D98" i="1"/>
  <c r="G98" i="1" s="1"/>
  <c r="C98" i="1"/>
  <c r="D97" i="1"/>
  <c r="C97" i="1"/>
  <c r="G97" i="1" s="1"/>
  <c r="H96" i="1"/>
  <c r="D96" i="1"/>
  <c r="G96" i="1" s="1"/>
  <c r="C96" i="1"/>
  <c r="H95" i="1"/>
  <c r="D95" i="1"/>
  <c r="C95" i="1"/>
  <c r="G95" i="1" s="1"/>
  <c r="H94" i="1"/>
  <c r="D94" i="1"/>
  <c r="G94" i="1" s="1"/>
  <c r="C94" i="1"/>
  <c r="D93" i="1"/>
  <c r="C93" i="1"/>
  <c r="G93" i="1" s="1"/>
  <c r="H92" i="1"/>
  <c r="D92" i="1"/>
  <c r="G92" i="1" s="1"/>
  <c r="C92" i="1"/>
  <c r="D91" i="1"/>
  <c r="H91" i="1" s="1"/>
  <c r="C91" i="1"/>
  <c r="H90" i="1"/>
  <c r="D90" i="1"/>
  <c r="G90" i="1" s="1"/>
  <c r="C90" i="1"/>
  <c r="D89" i="1"/>
  <c r="C89" i="1"/>
  <c r="G89" i="1" s="1"/>
  <c r="H88" i="1"/>
  <c r="D88" i="1"/>
  <c r="G88" i="1" s="1"/>
  <c r="C88" i="1"/>
  <c r="H87" i="1"/>
  <c r="D87" i="1"/>
  <c r="C87" i="1"/>
  <c r="G87" i="1" s="1"/>
  <c r="H86" i="1"/>
  <c r="D86" i="1"/>
  <c r="G86" i="1" s="1"/>
  <c r="C86" i="1"/>
  <c r="D85" i="1"/>
  <c r="C85" i="1"/>
  <c r="G85" i="1" s="1"/>
  <c r="H84" i="1"/>
  <c r="D84" i="1"/>
  <c r="G84" i="1" s="1"/>
  <c r="C84" i="1"/>
  <c r="D83" i="1"/>
  <c r="H83" i="1" s="1"/>
  <c r="C83" i="1"/>
  <c r="H82" i="1"/>
  <c r="D82" i="1"/>
  <c r="G82" i="1" s="1"/>
  <c r="C82" i="1"/>
  <c r="D81" i="1"/>
  <c r="C81" i="1"/>
  <c r="G81" i="1" s="1"/>
  <c r="H80" i="1"/>
  <c r="D80" i="1"/>
  <c r="G80" i="1" s="1"/>
  <c r="C80" i="1"/>
  <c r="H79" i="1"/>
  <c r="D79" i="1"/>
  <c r="C79" i="1"/>
  <c r="G79" i="1" s="1"/>
  <c r="D77" i="1"/>
  <c r="H77" i="1" s="1"/>
  <c r="C77" i="1"/>
  <c r="H76" i="1"/>
  <c r="D76" i="1"/>
  <c r="G76" i="1" s="1"/>
  <c r="C76" i="1"/>
  <c r="D75" i="1"/>
  <c r="C75" i="1"/>
  <c r="G75" i="1" s="1"/>
  <c r="H74" i="1"/>
  <c r="D74" i="1"/>
  <c r="G74" i="1" s="1"/>
  <c r="C74" i="1"/>
  <c r="H73" i="1"/>
  <c r="D73" i="1"/>
  <c r="C73" i="1"/>
  <c r="G73" i="1" s="1"/>
  <c r="H72" i="1"/>
  <c r="D72" i="1"/>
  <c r="G72" i="1" s="1"/>
  <c r="C72" i="1"/>
  <c r="D71" i="1"/>
  <c r="C71" i="1"/>
  <c r="G71" i="1" s="1"/>
  <c r="H70" i="1"/>
  <c r="D70" i="1"/>
  <c r="G70" i="1" s="1"/>
  <c r="C70" i="1"/>
  <c r="D69" i="1"/>
  <c r="H69" i="1" s="1"/>
  <c r="C69" i="1"/>
  <c r="H68" i="1"/>
  <c r="D68" i="1"/>
  <c r="G68" i="1" s="1"/>
  <c r="C68" i="1"/>
  <c r="D67" i="1"/>
  <c r="C67" i="1"/>
  <c r="G67" i="1" s="1"/>
  <c r="H66" i="1"/>
  <c r="D66" i="1"/>
  <c r="G66" i="1" s="1"/>
  <c r="C66" i="1"/>
  <c r="H65" i="1"/>
  <c r="D65" i="1"/>
  <c r="C65" i="1"/>
  <c r="G65" i="1" s="1"/>
  <c r="H64" i="1"/>
  <c r="D64" i="1"/>
  <c r="G64" i="1" s="1"/>
  <c r="C64" i="1"/>
  <c r="D63" i="1"/>
  <c r="C63" i="1"/>
  <c r="G63" i="1" s="1"/>
  <c r="H62" i="1"/>
  <c r="D62" i="1"/>
  <c r="G62" i="1" s="1"/>
  <c r="C62" i="1"/>
  <c r="D61" i="1"/>
  <c r="H61" i="1" s="1"/>
  <c r="C61" i="1"/>
  <c r="H60" i="1"/>
  <c r="D60" i="1"/>
  <c r="G60" i="1" s="1"/>
  <c r="C60" i="1"/>
  <c r="D59" i="1"/>
  <c r="C59" i="1"/>
  <c r="G59" i="1" s="1"/>
  <c r="H58" i="1"/>
  <c r="D58" i="1"/>
  <c r="G58" i="1" s="1"/>
  <c r="C58" i="1"/>
  <c r="H57" i="1"/>
  <c r="D57" i="1"/>
  <c r="C57" i="1"/>
  <c r="G57" i="1" s="1"/>
  <c r="H56" i="1"/>
  <c r="D56" i="1"/>
  <c r="G56" i="1" s="1"/>
  <c r="C56" i="1"/>
  <c r="D55" i="1"/>
  <c r="C55" i="1"/>
  <c r="G55" i="1" s="1"/>
  <c r="H54" i="1"/>
  <c r="D54" i="1"/>
  <c r="G54" i="1" s="1"/>
  <c r="C54" i="1"/>
  <c r="D53" i="1"/>
  <c r="H53" i="1" s="1"/>
  <c r="C53" i="1"/>
  <c r="H52" i="1"/>
  <c r="D52" i="1"/>
  <c r="G52" i="1" s="1"/>
  <c r="C52" i="1"/>
  <c r="D51" i="1"/>
  <c r="C51" i="1"/>
  <c r="G51" i="1" s="1"/>
  <c r="H50" i="1"/>
  <c r="D50" i="1"/>
  <c r="G50" i="1" s="1"/>
  <c r="C50" i="1"/>
  <c r="H49" i="1"/>
  <c r="D49" i="1"/>
  <c r="C49" i="1"/>
  <c r="G49" i="1" s="1"/>
  <c r="H48" i="1"/>
  <c r="G48" i="1"/>
  <c r="D48" i="1"/>
  <c r="C48" i="1"/>
  <c r="D47" i="1"/>
  <c r="H47" i="1" s="1"/>
  <c r="C47" i="1"/>
  <c r="H46" i="1"/>
  <c r="G46" i="1"/>
  <c r="D46" i="1"/>
  <c r="C46" i="1"/>
  <c r="D45" i="1"/>
  <c r="C45" i="1"/>
  <c r="G45" i="1" s="1"/>
  <c r="H44" i="1"/>
  <c r="G44" i="1"/>
  <c r="D44" i="1"/>
  <c r="C44" i="1"/>
  <c r="D43" i="1"/>
  <c r="C43" i="1"/>
  <c r="G43" i="1" s="1"/>
  <c r="H42" i="1"/>
  <c r="G42" i="1"/>
  <c r="D42" i="1"/>
  <c r="C42" i="1"/>
  <c r="D41" i="1"/>
  <c r="H41" i="1" s="1"/>
  <c r="C41" i="1"/>
  <c r="H40" i="1"/>
  <c r="G40" i="1"/>
  <c r="D40" i="1"/>
  <c r="C40" i="1"/>
  <c r="D39" i="1"/>
  <c r="H38" i="1"/>
  <c r="G38" i="1"/>
  <c r="D38" i="1"/>
  <c r="C38" i="1"/>
  <c r="D37" i="1"/>
  <c r="C37" i="1"/>
  <c r="G37" i="1" s="1"/>
  <c r="H36" i="1"/>
  <c r="G36" i="1"/>
  <c r="D36" i="1"/>
  <c r="C36" i="1"/>
  <c r="D35" i="1"/>
  <c r="C35" i="1"/>
  <c r="G35" i="1" s="1"/>
  <c r="H34" i="1"/>
  <c r="G34" i="1"/>
  <c r="D34" i="1"/>
  <c r="C34" i="1"/>
  <c r="H33" i="1"/>
  <c r="D33" i="1"/>
  <c r="C33" i="1"/>
  <c r="G33" i="1" s="1"/>
  <c r="H32" i="1"/>
  <c r="G32" i="1"/>
  <c r="D32" i="1"/>
  <c r="C32" i="1"/>
  <c r="D31" i="1"/>
  <c r="H31" i="1" s="1"/>
  <c r="C31" i="1"/>
  <c r="H30" i="1"/>
  <c r="G30" i="1"/>
  <c r="D30" i="1"/>
  <c r="C30" i="1"/>
  <c r="D29" i="1"/>
  <c r="C29" i="1"/>
  <c r="G29" i="1" s="1"/>
  <c r="H28" i="1"/>
  <c r="G28" i="1"/>
  <c r="D28" i="1"/>
  <c r="C28" i="1"/>
  <c r="D27" i="1"/>
  <c r="C27" i="1"/>
  <c r="G27" i="1" s="1"/>
  <c r="H26" i="1"/>
  <c r="G26" i="1"/>
  <c r="D26" i="1"/>
  <c r="C26" i="1"/>
  <c r="D25" i="1"/>
  <c r="H25" i="1" s="1"/>
  <c r="C25" i="1"/>
  <c r="H24" i="1"/>
  <c r="G24" i="1"/>
  <c r="D24" i="1"/>
  <c r="C24" i="1"/>
  <c r="D23" i="1"/>
  <c r="C23" i="1"/>
  <c r="G23" i="1" s="1"/>
  <c r="H22" i="1"/>
  <c r="G22" i="1"/>
  <c r="D22" i="1"/>
  <c r="C22" i="1"/>
  <c r="D21" i="1"/>
  <c r="C21" i="1"/>
  <c r="G21" i="1" s="1"/>
  <c r="H20" i="1"/>
  <c r="G20" i="1"/>
  <c r="D20" i="1"/>
  <c r="C20" i="1"/>
  <c r="D19" i="1"/>
  <c r="C19" i="1"/>
  <c r="G19" i="1" s="1"/>
  <c r="H18" i="1"/>
  <c r="G18" i="1"/>
  <c r="D18" i="1"/>
  <c r="C18" i="1"/>
  <c r="H17" i="1"/>
  <c r="D17" i="1"/>
  <c r="C17" i="1"/>
  <c r="G17" i="1" s="1"/>
  <c r="H16" i="1"/>
  <c r="G16" i="1"/>
  <c r="D16" i="1"/>
  <c r="C16" i="1"/>
  <c r="D15" i="1"/>
  <c r="H15" i="1" s="1"/>
  <c r="C15" i="1"/>
  <c r="H14" i="1"/>
  <c r="G14" i="1"/>
  <c r="D14" i="1"/>
  <c r="C14" i="1"/>
  <c r="D13" i="1"/>
  <c r="C13" i="1"/>
  <c r="G13" i="1" s="1"/>
  <c r="H12" i="1"/>
  <c r="G12" i="1"/>
  <c r="D12" i="1"/>
  <c r="C12" i="1"/>
  <c r="D11" i="1"/>
  <c r="C11" i="1"/>
  <c r="G11" i="1" s="1"/>
  <c r="H10" i="1"/>
  <c r="G10" i="1"/>
  <c r="D10" i="1"/>
  <c r="C10" i="1"/>
  <c r="D9" i="1"/>
  <c r="H9" i="1" s="1"/>
  <c r="C9" i="1"/>
  <c r="H8" i="1"/>
  <c r="G8" i="1"/>
  <c r="D8" i="1"/>
  <c r="C8" i="1"/>
  <c r="D7" i="1"/>
  <c r="C7" i="1"/>
  <c r="G7" i="1" s="1"/>
  <c r="H6" i="1"/>
  <c r="G6" i="1"/>
  <c r="D6" i="1"/>
  <c r="C6" i="1"/>
  <c r="D5" i="1"/>
  <c r="C5" i="1"/>
  <c r="G5" i="1" s="1"/>
  <c r="H4" i="1"/>
  <c r="G4" i="1"/>
  <c r="D4" i="1"/>
  <c r="C4" i="1"/>
  <c r="I41" i="3"/>
  <c r="G41" i="3"/>
  <c r="B41" i="3"/>
  <c r="G40" i="3"/>
  <c r="B40" i="3"/>
  <c r="G39" i="3"/>
  <c r="B39" i="3"/>
  <c r="H38" i="3"/>
  <c r="G38" i="3"/>
  <c r="B38" i="3"/>
  <c r="I36" i="3"/>
  <c r="H36" i="3"/>
  <c r="G36" i="3"/>
  <c r="B36" i="3"/>
  <c r="I35" i="3"/>
  <c r="G35" i="3"/>
  <c r="B35" i="3"/>
  <c r="I34" i="3"/>
  <c r="H34" i="3"/>
  <c r="G34" i="3"/>
  <c r="B34" i="3"/>
  <c r="I33" i="3"/>
  <c r="H33"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264" i="1" l="1"/>
  <c r="I25" i="3"/>
  <c r="G1261" i="1"/>
  <c r="H300" i="1"/>
  <c r="G300" i="1"/>
  <c r="G1184" i="1"/>
  <c r="H1184" i="1"/>
  <c r="H332" i="1"/>
  <c r="G332" i="1"/>
  <c r="H434" i="1"/>
  <c r="G434" i="1"/>
  <c r="H452" i="1"/>
  <c r="G452" i="1"/>
  <c r="G481" i="1"/>
  <c r="H481" i="1"/>
  <c r="G492" i="1"/>
  <c r="H492" i="1"/>
  <c r="H587" i="1"/>
  <c r="G587" i="1"/>
  <c r="G592" i="1"/>
  <c r="H592" i="1"/>
  <c r="G608" i="1"/>
  <c r="H608" i="1"/>
  <c r="G611" i="1"/>
  <c r="H969" i="1"/>
  <c r="H1123" i="1"/>
  <c r="G1123" i="1"/>
  <c r="G1322" i="1"/>
  <c r="H1322" i="1"/>
  <c r="J1574" i="1"/>
  <c r="H1574" i="1"/>
  <c r="G1574" i="1"/>
  <c r="H1618" i="1"/>
  <c r="G1618" i="1"/>
  <c r="G9" i="1"/>
  <c r="H13" i="1"/>
  <c r="G25" i="1"/>
  <c r="H29" i="1"/>
  <c r="G41" i="1"/>
  <c r="H45" i="1"/>
  <c r="G53" i="1"/>
  <c r="H55" i="1"/>
  <c r="G61" i="1"/>
  <c r="H63" i="1"/>
  <c r="G69" i="1"/>
  <c r="H71" i="1"/>
  <c r="G77" i="1"/>
  <c r="G83" i="1"/>
  <c r="H85" i="1"/>
  <c r="G91" i="1"/>
  <c r="H93" i="1"/>
  <c r="G99" i="1"/>
  <c r="H101" i="1"/>
  <c r="G163" i="1"/>
  <c r="H167" i="1"/>
  <c r="G179" i="1"/>
  <c r="H183" i="1"/>
  <c r="H193" i="1"/>
  <c r="G193" i="1"/>
  <c r="H195" i="1"/>
  <c r="H199" i="1"/>
  <c r="G199" i="1"/>
  <c r="H207" i="1"/>
  <c r="G207" i="1"/>
  <c r="H215" i="1"/>
  <c r="G215" i="1"/>
  <c r="H223" i="1"/>
  <c r="G223" i="1"/>
  <c r="H227" i="1"/>
  <c r="H243" i="1"/>
  <c r="H314" i="1"/>
  <c r="G314" i="1"/>
  <c r="G323" i="1"/>
  <c r="H323" i="1"/>
  <c r="G341" i="1"/>
  <c r="H341" i="1"/>
  <c r="G403" i="1"/>
  <c r="H403" i="1"/>
  <c r="G443" i="1"/>
  <c r="H443" i="1"/>
  <c r="G465" i="1"/>
  <c r="H465" i="1"/>
  <c r="G478" i="1"/>
  <c r="H478" i="1"/>
  <c r="G489" i="1"/>
  <c r="H489" i="1"/>
  <c r="G584" i="1"/>
  <c r="H584" i="1"/>
  <c r="H1093" i="1"/>
  <c r="G1093" i="1"/>
  <c r="H1284" i="1"/>
  <c r="G1284" i="1"/>
  <c r="G1298" i="1"/>
  <c r="H1298" i="1"/>
  <c r="H1316" i="1"/>
  <c r="G1316" i="1"/>
  <c r="J1562" i="1"/>
  <c r="H1562" i="1"/>
  <c r="G325" i="1"/>
  <c r="H325" i="1"/>
  <c r="H614" i="1"/>
  <c r="G614" i="1"/>
  <c r="G1156" i="1"/>
  <c r="H1156" i="1"/>
  <c r="H191" i="1"/>
  <c r="G191" i="1"/>
  <c r="H205" i="1"/>
  <c r="G205" i="1"/>
  <c r="H213" i="1"/>
  <c r="G213" i="1"/>
  <c r="H221" i="1"/>
  <c r="G221" i="1"/>
  <c r="G330" i="1"/>
  <c r="H330" i="1"/>
  <c r="G339" i="1"/>
  <c r="H339" i="1"/>
  <c r="G357" i="1"/>
  <c r="H357" i="1"/>
  <c r="H410" i="1"/>
  <c r="G410" i="1"/>
  <c r="G450" i="1"/>
  <c r="H450" i="1"/>
  <c r="G500" i="1"/>
  <c r="H500" i="1"/>
  <c r="H543" i="1"/>
  <c r="G543" i="1"/>
  <c r="G600" i="1"/>
  <c r="H600" i="1"/>
  <c r="H1234" i="1"/>
  <c r="G1234" i="1"/>
  <c r="H201" i="1"/>
  <c r="G201" i="1"/>
  <c r="H225" i="1"/>
  <c r="G225" i="1"/>
  <c r="H396" i="1"/>
  <c r="G396" i="1"/>
  <c r="G405" i="1"/>
  <c r="H405" i="1"/>
  <c r="H554" i="1"/>
  <c r="G554" i="1"/>
  <c r="G387" i="1"/>
  <c r="H387" i="1"/>
  <c r="H27" i="1"/>
  <c r="H43" i="1"/>
  <c r="H115" i="1"/>
  <c r="H137" i="1"/>
  <c r="H145" i="1"/>
  <c r="H151" i="1"/>
  <c r="H159" i="1"/>
  <c r="H165" i="1"/>
  <c r="H181" i="1"/>
  <c r="H348" i="1"/>
  <c r="G348" i="1"/>
  <c r="G394" i="1"/>
  <c r="H394" i="1"/>
  <c r="H422" i="1"/>
  <c r="G422" i="1"/>
  <c r="G462" i="1"/>
  <c r="H462" i="1"/>
  <c r="G513" i="1"/>
  <c r="H513" i="1"/>
  <c r="H546" i="1"/>
  <c r="G546" i="1"/>
  <c r="H603" i="1"/>
  <c r="G603" i="1"/>
  <c r="G1062" i="1"/>
  <c r="H1062" i="1"/>
  <c r="H1071" i="1"/>
  <c r="G1071" i="1"/>
  <c r="G1237" i="1"/>
  <c r="H1237" i="1"/>
  <c r="H23" i="1"/>
  <c r="H105" i="1"/>
  <c r="H113" i="1"/>
  <c r="H129" i="1"/>
  <c r="H135" i="1"/>
  <c r="H143" i="1"/>
  <c r="H157" i="1"/>
  <c r="H177" i="1"/>
  <c r="H364" i="1"/>
  <c r="G364" i="1"/>
  <c r="G373" i="1"/>
  <c r="H373" i="1"/>
  <c r="G429" i="1"/>
  <c r="H429" i="1"/>
  <c r="G497" i="1"/>
  <c r="H497" i="1"/>
  <c r="G524" i="1"/>
  <c r="H524" i="1"/>
  <c r="H562" i="1"/>
  <c r="G562" i="1"/>
  <c r="H631" i="1"/>
  <c r="G631" i="1"/>
  <c r="H1041" i="1"/>
  <c r="G1041" i="1"/>
  <c r="G362" i="1"/>
  <c r="H362" i="1"/>
  <c r="G1098" i="1"/>
  <c r="H1098" i="1"/>
  <c r="H11" i="1"/>
  <c r="H107" i="1"/>
  <c r="H123" i="1"/>
  <c r="G298" i="1"/>
  <c r="H298" i="1"/>
  <c r="H7" i="1"/>
  <c r="H5" i="1"/>
  <c r="H21" i="1"/>
  <c r="H37" i="1"/>
  <c r="H51" i="1"/>
  <c r="H59" i="1"/>
  <c r="H67" i="1"/>
  <c r="H75" i="1"/>
  <c r="H81" i="1"/>
  <c r="H89" i="1"/>
  <c r="H97" i="1"/>
  <c r="H161" i="1"/>
  <c r="H175" i="1"/>
  <c r="H203" i="1"/>
  <c r="G203" i="1"/>
  <c r="H211" i="1"/>
  <c r="G211" i="1"/>
  <c r="H219" i="1"/>
  <c r="G219" i="1"/>
  <c r="G309" i="1"/>
  <c r="H309" i="1"/>
  <c r="G346" i="1"/>
  <c r="H346" i="1"/>
  <c r="H380" i="1"/>
  <c r="G380" i="1"/>
  <c r="H436" i="1"/>
  <c r="G436" i="1"/>
  <c r="G457" i="1"/>
  <c r="H457" i="1"/>
  <c r="G521" i="1"/>
  <c r="H521" i="1"/>
  <c r="H538" i="1"/>
  <c r="G538" i="1"/>
  <c r="H579" i="1"/>
  <c r="G579" i="1"/>
  <c r="H209" i="1"/>
  <c r="G209" i="1"/>
  <c r="G307" i="1"/>
  <c r="H307" i="1"/>
  <c r="G445" i="1"/>
  <c r="H445" i="1"/>
  <c r="G505" i="1"/>
  <c r="H505" i="1"/>
  <c r="H378" i="1"/>
  <c r="G378" i="1"/>
  <c r="G15" i="1"/>
  <c r="H19" i="1"/>
  <c r="G31" i="1"/>
  <c r="H35" i="1"/>
  <c r="G47" i="1"/>
  <c r="H103" i="1"/>
  <c r="G109" i="1"/>
  <c r="H111" i="1"/>
  <c r="G117" i="1"/>
  <c r="H119" i="1"/>
  <c r="G125" i="1"/>
  <c r="H127" i="1"/>
  <c r="G131" i="1"/>
  <c r="H133" i="1"/>
  <c r="G139" i="1"/>
  <c r="H141" i="1"/>
  <c r="G147" i="1"/>
  <c r="G153" i="1"/>
  <c r="H155" i="1"/>
  <c r="G169" i="1"/>
  <c r="H173" i="1"/>
  <c r="G185" i="1"/>
  <c r="H189" i="1"/>
  <c r="H197" i="1"/>
  <c r="G197" i="1"/>
  <c r="H229" i="1"/>
  <c r="H245" i="1"/>
  <c r="G371" i="1"/>
  <c r="H371" i="1"/>
  <c r="G389" i="1"/>
  <c r="H389" i="1"/>
  <c r="G427" i="1"/>
  <c r="H427" i="1"/>
  <c r="G470" i="1"/>
  <c r="H470" i="1"/>
  <c r="G484" i="1"/>
  <c r="H484" i="1"/>
  <c r="G508" i="1"/>
  <c r="H508" i="1"/>
  <c r="H559" i="1"/>
  <c r="G559" i="1"/>
  <c r="H595" i="1"/>
  <c r="G595" i="1"/>
  <c r="G598" i="1"/>
  <c r="H598" i="1"/>
  <c r="H619" i="1"/>
  <c r="G619" i="1"/>
  <c r="H981" i="1"/>
  <c r="G981" i="1"/>
  <c r="H987" i="1"/>
  <c r="G987" i="1"/>
  <c r="G1200" i="1"/>
  <c r="H1200" i="1"/>
  <c r="G305" i="1"/>
  <c r="G321" i="1"/>
  <c r="G337" i="1"/>
  <c r="G353" i="1"/>
  <c r="G369" i="1"/>
  <c r="G385" i="1"/>
  <c r="G415" i="1"/>
  <c r="G425" i="1"/>
  <c r="G441" i="1"/>
  <c r="G487" i="1"/>
  <c r="G495" i="1"/>
  <c r="G503" i="1"/>
  <c r="G511" i="1"/>
  <c r="G519" i="1"/>
  <c r="G527" i="1"/>
  <c r="H563" i="1"/>
  <c r="G568" i="1"/>
  <c r="H571" i="1"/>
  <c r="G571" i="1"/>
  <c r="H635" i="1"/>
  <c r="G635" i="1"/>
  <c r="H949" i="1"/>
  <c r="G949" i="1"/>
  <c r="G1030" i="1"/>
  <c r="H1030" i="1"/>
  <c r="G1253" i="1"/>
  <c r="H1253" i="1"/>
  <c r="H1343" i="1"/>
  <c r="G1343" i="1"/>
  <c r="H1364" i="1"/>
  <c r="G1364" i="1"/>
  <c r="H1370" i="1"/>
  <c r="G1370" i="1"/>
  <c r="H1397" i="1"/>
  <c r="G1397" i="1"/>
  <c r="H1417" i="1"/>
  <c r="G1417" i="1"/>
  <c r="H1523" i="1"/>
  <c r="G1523" i="1"/>
  <c r="H997" i="1"/>
  <c r="G997" i="1"/>
  <c r="G1048" i="1"/>
  <c r="H1048" i="1"/>
  <c r="H1079" i="1"/>
  <c r="G1079" i="1"/>
  <c r="H1107" i="1"/>
  <c r="G1107" i="1"/>
  <c r="G1168" i="1"/>
  <c r="H1168" i="1"/>
  <c r="H1248" i="1"/>
  <c r="G1248" i="1"/>
  <c r="H1292" i="1"/>
  <c r="G1292" i="1"/>
  <c r="H1356" i="1"/>
  <c r="G1356" i="1"/>
  <c r="H1365" i="1"/>
  <c r="G1365" i="1"/>
  <c r="H1374" i="1"/>
  <c r="G1374" i="1"/>
  <c r="E479" i="4"/>
  <c r="D473" i="1" s="1"/>
  <c r="D482" i="1"/>
  <c r="H482" i="1" s="1"/>
  <c r="G250" i="1"/>
  <c r="G252" i="1"/>
  <c r="G254" i="1"/>
  <c r="G256" i="1"/>
  <c r="G258" i="1"/>
  <c r="G260" i="1"/>
  <c r="G262" i="1"/>
  <c r="G264" i="1"/>
  <c r="G266" i="1"/>
  <c r="G268" i="1"/>
  <c r="G270" i="1"/>
  <c r="G272" i="1"/>
  <c r="G274" i="1"/>
  <c r="G276" i="1"/>
  <c r="G278" i="1"/>
  <c r="G280" i="1"/>
  <c r="G282" i="1"/>
  <c r="G284" i="1"/>
  <c r="G286" i="1"/>
  <c r="G288" i="1"/>
  <c r="G290" i="1"/>
  <c r="G292" i="1"/>
  <c r="G294" i="1"/>
  <c r="G301" i="1"/>
  <c r="H305" i="1"/>
  <c r="G312" i="1"/>
  <c r="G317" i="1"/>
  <c r="H321" i="1"/>
  <c r="G328" i="1"/>
  <c r="G333" i="1"/>
  <c r="H337" i="1"/>
  <c r="G344" i="1"/>
  <c r="G349" i="1"/>
  <c r="H353" i="1"/>
  <c r="G360" i="1"/>
  <c r="G365" i="1"/>
  <c r="H369" i="1"/>
  <c r="G376" i="1"/>
  <c r="G381" i="1"/>
  <c r="H385" i="1"/>
  <c r="G392" i="1"/>
  <c r="G397" i="1"/>
  <c r="G408" i="1"/>
  <c r="H415" i="1"/>
  <c r="G423" i="1"/>
  <c r="H425" i="1"/>
  <c r="G432" i="1"/>
  <c r="G437" i="1"/>
  <c r="H441" i="1"/>
  <c r="G448" i="1"/>
  <c r="G453" i="1"/>
  <c r="H460" i="1"/>
  <c r="H468" i="1"/>
  <c r="H476" i="1"/>
  <c r="H487" i="1"/>
  <c r="G493" i="1"/>
  <c r="H495" i="1"/>
  <c r="G501" i="1"/>
  <c r="H503" i="1"/>
  <c r="G509" i="1"/>
  <c r="H511" i="1"/>
  <c r="G517" i="1"/>
  <c r="H519" i="1"/>
  <c r="G525" i="1"/>
  <c r="H527" i="1"/>
  <c r="H531" i="1"/>
  <c r="G536" i="1"/>
  <c r="H539" i="1"/>
  <c r="G539" i="1"/>
  <c r="G563" i="1"/>
  <c r="H568" i="1"/>
  <c r="H576" i="1"/>
  <c r="H580" i="1"/>
  <c r="G582" i="1"/>
  <c r="H585" i="1"/>
  <c r="G585" i="1"/>
  <c r="H593" i="1"/>
  <c r="G593" i="1"/>
  <c r="G604" i="1"/>
  <c r="H627" i="1"/>
  <c r="G955" i="1"/>
  <c r="H985" i="1"/>
  <c r="H1088" i="1"/>
  <c r="G1245" i="1"/>
  <c r="H1245" i="1"/>
  <c r="H1392" i="1"/>
  <c r="G1392" i="1"/>
  <c r="F129" i="4"/>
  <c r="D125" i="4"/>
  <c r="H555" i="1"/>
  <c r="G555" i="1"/>
  <c r="H601" i="1"/>
  <c r="G601" i="1"/>
  <c r="H1021" i="1"/>
  <c r="G1021" i="1"/>
  <c r="G228" i="1"/>
  <c r="G230" i="1"/>
  <c r="G232" i="1"/>
  <c r="G234" i="1"/>
  <c r="G236" i="1"/>
  <c r="G238" i="1"/>
  <c r="G240" i="1"/>
  <c r="G242" i="1"/>
  <c r="G244" i="1"/>
  <c r="G246" i="1"/>
  <c r="G248" i="1"/>
  <c r="G310" i="1"/>
  <c r="H319" i="1"/>
  <c r="G326" i="1"/>
  <c r="H335" i="1"/>
  <c r="G342" i="1"/>
  <c r="H351" i="1"/>
  <c r="G358" i="1"/>
  <c r="H367" i="1"/>
  <c r="G374" i="1"/>
  <c r="H383" i="1"/>
  <c r="G390" i="1"/>
  <c r="H399" i="1"/>
  <c r="G406" i="1"/>
  <c r="G430" i="1"/>
  <c r="H439" i="1"/>
  <c r="G446" i="1"/>
  <c r="H455" i="1"/>
  <c r="H463" i="1"/>
  <c r="H471" i="1"/>
  <c r="H479" i="1"/>
  <c r="H490" i="1"/>
  <c r="H498" i="1"/>
  <c r="H506" i="1"/>
  <c r="H514" i="1"/>
  <c r="H522" i="1"/>
  <c r="G547" i="1"/>
  <c r="H552" i="1"/>
  <c r="H560" i="1"/>
  <c r="G566" i="1"/>
  <c r="H569" i="1"/>
  <c r="G569" i="1"/>
  <c r="H577" i="1"/>
  <c r="G577" i="1"/>
  <c r="H610" i="1"/>
  <c r="G610" i="1"/>
  <c r="H636" i="1"/>
  <c r="H965" i="1"/>
  <c r="G965" i="1"/>
  <c r="G1016" i="1"/>
  <c r="H1016" i="1"/>
  <c r="H1025" i="1"/>
  <c r="G1025" i="1"/>
  <c r="H1057" i="1"/>
  <c r="G1057" i="1"/>
  <c r="G1154" i="1"/>
  <c r="H1154" i="1"/>
  <c r="H1163" i="1"/>
  <c r="G1163" i="1"/>
  <c r="G1242" i="1"/>
  <c r="H1242" i="1"/>
  <c r="G1576" i="1"/>
  <c r="J1576" i="1"/>
  <c r="H1576" i="1"/>
  <c r="H1597" i="1"/>
  <c r="G1597" i="1"/>
  <c r="H1623" i="1"/>
  <c r="G1623" i="1"/>
  <c r="H609" i="1"/>
  <c r="G609" i="1"/>
  <c r="H1053" i="1"/>
  <c r="G1053" i="1"/>
  <c r="H1179" i="1"/>
  <c r="G1179" i="1"/>
  <c r="H1295" i="1"/>
  <c r="G1295" i="1"/>
  <c r="G313" i="1"/>
  <c r="G329" i="1"/>
  <c r="G345" i="1"/>
  <c r="G361" i="1"/>
  <c r="G377" i="1"/>
  <c r="G393" i="1"/>
  <c r="G409" i="1"/>
  <c r="G433" i="1"/>
  <c r="G449" i="1"/>
  <c r="G483" i="1"/>
  <c r="G491" i="1"/>
  <c r="G499" i="1"/>
  <c r="G507" i="1"/>
  <c r="G515" i="1"/>
  <c r="G523" i="1"/>
  <c r="H548" i="1"/>
  <c r="H553" i="1"/>
  <c r="G553" i="1"/>
  <c r="H561" i="1"/>
  <c r="G561" i="1"/>
  <c r="H586" i="1"/>
  <c r="H594" i="1"/>
  <c r="G594" i="1"/>
  <c r="H953" i="1"/>
  <c r="G1046" i="1"/>
  <c r="H1046" i="1"/>
  <c r="G1114" i="1"/>
  <c r="H1114" i="1"/>
  <c r="G1128" i="1"/>
  <c r="H1128" i="1"/>
  <c r="G1142" i="1"/>
  <c r="H1142" i="1"/>
  <c r="G1172" i="1"/>
  <c r="H1172" i="1"/>
  <c r="G311" i="1"/>
  <c r="G327" i="1"/>
  <c r="G343" i="1"/>
  <c r="G359" i="1"/>
  <c r="G375" i="1"/>
  <c r="G391" i="1"/>
  <c r="G407" i="1"/>
  <c r="G431" i="1"/>
  <c r="G447" i="1"/>
  <c r="G459" i="1"/>
  <c r="G467" i="1"/>
  <c r="G475" i="1"/>
  <c r="H532" i="1"/>
  <c r="H537" i="1"/>
  <c r="G537" i="1"/>
  <c r="H545" i="1"/>
  <c r="G545" i="1"/>
  <c r="H570" i="1"/>
  <c r="H578" i="1"/>
  <c r="G578" i="1"/>
  <c r="G971" i="1"/>
  <c r="G1032" i="1"/>
  <c r="H1032" i="1"/>
  <c r="H1037" i="1"/>
  <c r="G1037" i="1"/>
  <c r="G1210" i="1"/>
  <c r="H1210" i="1"/>
  <c r="G1226" i="1"/>
  <c r="H1226" i="1"/>
  <c r="H1454" i="1"/>
  <c r="G1454" i="1"/>
  <c r="H1465" i="1"/>
  <c r="G1465" i="1"/>
  <c r="H541" i="1"/>
  <c r="H557" i="1"/>
  <c r="H573" i="1"/>
  <c r="H589" i="1"/>
  <c r="H605" i="1"/>
  <c r="G1004" i="1"/>
  <c r="H1004" i="1"/>
  <c r="H1067" i="1"/>
  <c r="G1067" i="1"/>
  <c r="G1096" i="1"/>
  <c r="H1096" i="1"/>
  <c r="G1112" i="1"/>
  <c r="H1112" i="1"/>
  <c r="H1189" i="1"/>
  <c r="G1189" i="1"/>
  <c r="H1205" i="1"/>
  <c r="G1205" i="1"/>
  <c r="G1273" i="1"/>
  <c r="H1273" i="1"/>
  <c r="H1337" i="1"/>
  <c r="G1337" i="1"/>
  <c r="H1420" i="1"/>
  <c r="G1420" i="1"/>
  <c r="J1550" i="1"/>
  <c r="H1550" i="1"/>
  <c r="G1550" i="1"/>
  <c r="I1550" i="1" s="1"/>
  <c r="H1658" i="1"/>
  <c r="G1658" i="1"/>
  <c r="G1002" i="1"/>
  <c r="H1002" i="1"/>
  <c r="H1091" i="1"/>
  <c r="G1091" i="1"/>
  <c r="H1161" i="1"/>
  <c r="G1161" i="1"/>
  <c r="H1177" i="1"/>
  <c r="G1177" i="1"/>
  <c r="G1198" i="1"/>
  <c r="H1198" i="1"/>
  <c r="H1218" i="1"/>
  <c r="G1218" i="1"/>
  <c r="G1267" i="1"/>
  <c r="H1267" i="1"/>
  <c r="G1286" i="1"/>
  <c r="H1313" i="1"/>
  <c r="G1313" i="1"/>
  <c r="H1319" i="1"/>
  <c r="G1319" i="1"/>
  <c r="G1338" i="1"/>
  <c r="H1338" i="1"/>
  <c r="H1442" i="1"/>
  <c r="G1442" i="1"/>
  <c r="H1532" i="1"/>
  <c r="G1532" i="1"/>
  <c r="H1538" i="1"/>
  <c r="G1538" i="1"/>
  <c r="G1558" i="1"/>
  <c r="J1558" i="1"/>
  <c r="H1558" i="1"/>
  <c r="J1565" i="1"/>
  <c r="H1565" i="1"/>
  <c r="G1570" i="1"/>
  <c r="J1570" i="1"/>
  <c r="H1570" i="1"/>
  <c r="H535" i="1"/>
  <c r="H551" i="1"/>
  <c r="H567" i="1"/>
  <c r="H583" i="1"/>
  <c r="H599" i="1"/>
  <c r="G1014" i="1"/>
  <c r="H1014" i="1"/>
  <c r="G1028" i="1"/>
  <c r="H1028" i="1"/>
  <c r="G1044" i="1"/>
  <c r="H1044" i="1"/>
  <c r="G1060" i="1"/>
  <c r="H1060" i="1"/>
  <c r="G1086" i="1"/>
  <c r="H1086" i="1"/>
  <c r="H1137" i="1"/>
  <c r="G1137" i="1"/>
  <c r="H1149" i="1"/>
  <c r="G1149" i="1"/>
  <c r="H1212" i="1"/>
  <c r="G1212" i="1"/>
  <c r="H1232" i="1"/>
  <c r="G1232" i="1"/>
  <c r="H1262" i="1"/>
  <c r="G1262" i="1"/>
  <c r="G1289" i="1"/>
  <c r="H1289" i="1"/>
  <c r="H1332" i="1"/>
  <c r="G1332" i="1"/>
  <c r="H1390" i="1"/>
  <c r="G1390" i="1"/>
  <c r="H1395" i="1"/>
  <c r="G1395" i="1"/>
  <c r="H1495" i="1"/>
  <c r="G1495" i="1"/>
  <c r="H1529" i="1"/>
  <c r="G1529" i="1"/>
  <c r="H1556" i="1"/>
  <c r="G1556" i="1"/>
  <c r="H1605" i="1"/>
  <c r="G1605" i="1"/>
  <c r="H533" i="1"/>
  <c r="H549" i="1"/>
  <c r="H565" i="1"/>
  <c r="H581" i="1"/>
  <c r="H597" i="1"/>
  <c r="H1105" i="1"/>
  <c r="G1105" i="1"/>
  <c r="H1121" i="1"/>
  <c r="G1121" i="1"/>
  <c r="G1170" i="1"/>
  <c r="H1170" i="1"/>
  <c r="G1196" i="1"/>
  <c r="H1196" i="1"/>
  <c r="H1216" i="1"/>
  <c r="G1216" i="1"/>
  <c r="G1283" i="1"/>
  <c r="H1283" i="1"/>
  <c r="G1304" i="1"/>
  <c r="G1310" i="1"/>
  <c r="H1440" i="1"/>
  <c r="G1440" i="1"/>
  <c r="H1479" i="1"/>
  <c r="G1479" i="1"/>
  <c r="H1600" i="1"/>
  <c r="G1600" i="1"/>
  <c r="F56" i="5"/>
  <c r="C1061" i="1"/>
  <c r="F63" i="5"/>
  <c r="C1068" i="1"/>
  <c r="G1084" i="1"/>
  <c r="H1084" i="1"/>
  <c r="G1130" i="1"/>
  <c r="H1130" i="1"/>
  <c r="G1144" i="1"/>
  <c r="H1144" i="1"/>
  <c r="G1213" i="1"/>
  <c r="H1213" i="1"/>
  <c r="G1229" i="1"/>
  <c r="H1229" i="1"/>
  <c r="H1278" i="1"/>
  <c r="H1379" i="1"/>
  <c r="G1379" i="1"/>
  <c r="H1468" i="1"/>
  <c r="G1468" i="1"/>
  <c r="J1578" i="1"/>
  <c r="H1578" i="1"/>
  <c r="J1581" i="1"/>
  <c r="H1581" i="1"/>
  <c r="I1581" i="1" s="1"/>
  <c r="D479" i="4"/>
  <c r="F488" i="4"/>
  <c r="F536" i="4"/>
  <c r="D1439" i="1"/>
  <c r="G1439" i="1" s="1"/>
  <c r="F43" i="6"/>
  <c r="G1221" i="1"/>
  <c r="H1221" i="1"/>
  <c r="H1246" i="1"/>
  <c r="G1251" i="1"/>
  <c r="H1251" i="1"/>
  <c r="G1254" i="1"/>
  <c r="H1276" i="1"/>
  <c r="G1276" i="1"/>
  <c r="H1308" i="1"/>
  <c r="G1320" i="1"/>
  <c r="H1329" i="1"/>
  <c r="G1329" i="1"/>
  <c r="H1335" i="1"/>
  <c r="G1335" i="1"/>
  <c r="H1353" i="1"/>
  <c r="G1353" i="1"/>
  <c r="H1371" i="1"/>
  <c r="H1445" i="1"/>
  <c r="G1445" i="1"/>
  <c r="H1490" i="1"/>
  <c r="G1490" i="1"/>
  <c r="J1559" i="1"/>
  <c r="H1559" i="1"/>
  <c r="G1559" i="1"/>
  <c r="I1559" i="1" s="1"/>
  <c r="H1615" i="1"/>
  <c r="G1615" i="1"/>
  <c r="G1140" i="1"/>
  <c r="H1230" i="1"/>
  <c r="G1235" i="1"/>
  <c r="H1235" i="1"/>
  <c r="G1238" i="1"/>
  <c r="G1257" i="1"/>
  <c r="H1260" i="1"/>
  <c r="G1260" i="1"/>
  <c r="G1296" i="1"/>
  <c r="H1305" i="1"/>
  <c r="G1305" i="1"/>
  <c r="H1311" i="1"/>
  <c r="G1311" i="1"/>
  <c r="H1424" i="1"/>
  <c r="H1429" i="1"/>
  <c r="G1429" i="1"/>
  <c r="H1434" i="1"/>
  <c r="G1434" i="1"/>
  <c r="H1466" i="1"/>
  <c r="G1466" i="1"/>
  <c r="H1491" i="1"/>
  <c r="G1491" i="1"/>
  <c r="H1516" i="1"/>
  <c r="G1516" i="1"/>
  <c r="E7" i="4"/>
  <c r="G216" i="9"/>
  <c r="E216" i="9" s="1"/>
  <c r="B216" i="9" s="1"/>
  <c r="F29" i="4"/>
  <c r="F49" i="4"/>
  <c r="G1219" i="1"/>
  <c r="H1219" i="1"/>
  <c r="H1345" i="1"/>
  <c r="G1345" i="1"/>
  <c r="H1351" i="1"/>
  <c r="G1351" i="1"/>
  <c r="H1413" i="1"/>
  <c r="G1413" i="1"/>
  <c r="H1418" i="1"/>
  <c r="G1418" i="1"/>
  <c r="H1443" i="1"/>
  <c r="G1443" i="1"/>
  <c r="H1461" i="1"/>
  <c r="G1461" i="1"/>
  <c r="H1484" i="1"/>
  <c r="G1484" i="1"/>
  <c r="H1513" i="1"/>
  <c r="G1513" i="1"/>
  <c r="J1544" i="1"/>
  <c r="H1544" i="1"/>
  <c r="G1544" i="1"/>
  <c r="I1544" i="1" s="1"/>
  <c r="H1587" i="1"/>
  <c r="G1587" i="1"/>
  <c r="H1607" i="1"/>
  <c r="G1607" i="1"/>
  <c r="H1669" i="1"/>
  <c r="G1669" i="1"/>
  <c r="E135" i="5"/>
  <c r="D1140" i="1" s="1"/>
  <c r="H1140" i="1" s="1"/>
  <c r="D1148" i="1"/>
  <c r="H1148" i="1" s="1"/>
  <c r="H315" i="9"/>
  <c r="H316" i="9"/>
  <c r="E147" i="5"/>
  <c r="D1152" i="1" s="1"/>
  <c r="H1024" i="1"/>
  <c r="H1040" i="1"/>
  <c r="H1056" i="1"/>
  <c r="H1070" i="1"/>
  <c r="H1108" i="1"/>
  <c r="H1164" i="1"/>
  <c r="H1192" i="1"/>
  <c r="G1225" i="1"/>
  <c r="G1230" i="1"/>
  <c r="H1244" i="1"/>
  <c r="G1244" i="1"/>
  <c r="H1257" i="1"/>
  <c r="H1271" i="1"/>
  <c r="G1285" i="1"/>
  <c r="H1285" i="1"/>
  <c r="H1290" i="1"/>
  <c r="G1312" i="1"/>
  <c r="H1321" i="1"/>
  <c r="G1321" i="1"/>
  <c r="H1327" i="1"/>
  <c r="G1327" i="1"/>
  <c r="G1348" i="1"/>
  <c r="H1363" i="1"/>
  <c r="G1363" i="1"/>
  <c r="H1372" i="1"/>
  <c r="G1372" i="1"/>
  <c r="H1402" i="1"/>
  <c r="G1402" i="1"/>
  <c r="G1424" i="1"/>
  <c r="H1470" i="1"/>
  <c r="H1481" i="1"/>
  <c r="G1481" i="1"/>
  <c r="H1488" i="1"/>
  <c r="H1497" i="1"/>
  <c r="H1500" i="1"/>
  <c r="G1500" i="1"/>
  <c r="H1534" i="1"/>
  <c r="J1564" i="1"/>
  <c r="H1564" i="1"/>
  <c r="I1564" i="1" s="1"/>
  <c r="J1567" i="1"/>
  <c r="H1567" i="1"/>
  <c r="G1567" i="1"/>
  <c r="I1567" i="1" s="1"/>
  <c r="H1591" i="1"/>
  <c r="G1591" i="1"/>
  <c r="H1652" i="1"/>
  <c r="G1652" i="1"/>
  <c r="F17" i="4"/>
  <c r="G176" i="9"/>
  <c r="E176" i="9" s="1"/>
  <c r="B176" i="9" s="1"/>
  <c r="D43" i="4"/>
  <c r="F44" i="4"/>
  <c r="E153" i="4"/>
  <c r="F154" i="4"/>
  <c r="G1148" i="1"/>
  <c r="H1228" i="1"/>
  <c r="G1228" i="1"/>
  <c r="G1239" i="1"/>
  <c r="G1269" i="1"/>
  <c r="H1269" i="1"/>
  <c r="H1297" i="1"/>
  <c r="G1297" i="1"/>
  <c r="H1303" i="1"/>
  <c r="G1303" i="1"/>
  <c r="H1340" i="1"/>
  <c r="H1369" i="1"/>
  <c r="G1369" i="1"/>
  <c r="G1378" i="1"/>
  <c r="H1406" i="1"/>
  <c r="G1406" i="1"/>
  <c r="H1411" i="1"/>
  <c r="G1411" i="1"/>
  <c r="H1422" i="1"/>
  <c r="G1422" i="1"/>
  <c r="H1459" i="1"/>
  <c r="G1459" i="1"/>
  <c r="H1511" i="1"/>
  <c r="G1511" i="1"/>
  <c r="H1545" i="1"/>
  <c r="J1545" i="1"/>
  <c r="G1545" i="1"/>
  <c r="I1545" i="1" s="1"/>
  <c r="G1562" i="1"/>
  <c r="I1562" i="1" s="1"/>
  <c r="G1578" i="1"/>
  <c r="I1578" i="1" s="1"/>
  <c r="H1584" i="1"/>
  <c r="G1584" i="1"/>
  <c r="H1666" i="1"/>
  <c r="G1666" i="1"/>
  <c r="E430" i="4"/>
  <c r="G316" i="9"/>
  <c r="D147" i="5"/>
  <c r="F150" i="5"/>
  <c r="G315" i="9"/>
  <c r="G1217" i="1"/>
  <c r="G1233" i="1"/>
  <c r="G1249" i="1"/>
  <c r="H1367" i="1"/>
  <c r="H1385" i="1"/>
  <c r="H1388" i="1"/>
  <c r="G1388" i="1"/>
  <c r="H1427" i="1"/>
  <c r="G1427" i="1"/>
  <c r="H1438" i="1"/>
  <c r="H1449" i="1"/>
  <c r="H1452" i="1"/>
  <c r="G1452" i="1"/>
  <c r="H1463" i="1"/>
  <c r="H1493" i="1"/>
  <c r="G1493" i="1"/>
  <c r="H1498" i="1"/>
  <c r="G1498" i="1"/>
  <c r="H1527" i="1"/>
  <c r="H1541" i="1"/>
  <c r="J1541" i="1"/>
  <c r="G1541" i="1"/>
  <c r="J1547" i="1"/>
  <c r="H1547" i="1"/>
  <c r="G1547" i="1"/>
  <c r="H1611" i="1"/>
  <c r="G1611" i="1"/>
  <c r="F431" i="4"/>
  <c r="D70" i="5"/>
  <c r="F71" i="5"/>
  <c r="F76" i="5"/>
  <c r="F82" i="5"/>
  <c r="F88" i="5"/>
  <c r="G1215" i="1"/>
  <c r="G1231" i="1"/>
  <c r="G1247" i="1"/>
  <c r="H1293" i="1"/>
  <c r="G1293" i="1"/>
  <c r="H1301" i="1"/>
  <c r="G1301" i="1"/>
  <c r="H1309" i="1"/>
  <c r="G1309" i="1"/>
  <c r="H1317" i="1"/>
  <c r="G1317" i="1"/>
  <c r="H1325" i="1"/>
  <c r="G1325" i="1"/>
  <c r="H1333" i="1"/>
  <c r="G1333" i="1"/>
  <c r="H1341" i="1"/>
  <c r="G1341" i="1"/>
  <c r="H1349" i="1"/>
  <c r="G1349" i="1"/>
  <c r="H1354" i="1"/>
  <c r="G1354" i="1"/>
  <c r="H1383" i="1"/>
  <c r="H1404" i="1"/>
  <c r="G1404" i="1"/>
  <c r="H1447" i="1"/>
  <c r="H1477" i="1"/>
  <c r="G1477" i="1"/>
  <c r="H1482" i="1"/>
  <c r="G1482" i="1"/>
  <c r="H1486" i="1"/>
  <c r="H1509" i="1"/>
  <c r="G1509" i="1"/>
  <c r="H1514" i="1"/>
  <c r="G1514" i="1"/>
  <c r="J1553" i="1"/>
  <c r="H1553" i="1"/>
  <c r="G1553" i="1"/>
  <c r="I1553" i="1" s="1"/>
  <c r="I1569" i="1"/>
  <c r="H1671" i="1"/>
  <c r="G1671" i="1"/>
  <c r="F273" i="4"/>
  <c r="F361" i="4"/>
  <c r="D373" i="4"/>
  <c r="F374" i="4"/>
  <c r="E70" i="5"/>
  <c r="I10" i="9"/>
  <c r="E114" i="9"/>
  <c r="B114" i="9" s="1"/>
  <c r="H1530" i="1"/>
  <c r="G1530" i="1"/>
  <c r="H1539" i="1"/>
  <c r="G1539" i="1"/>
  <c r="H1608" i="1"/>
  <c r="G1608" i="1"/>
  <c r="F234" i="4"/>
  <c r="D230" i="4"/>
  <c r="E273" i="4"/>
  <c r="D269" i="1" s="1"/>
  <c r="F274" i="4"/>
  <c r="E308" i="4"/>
  <c r="D406" i="4"/>
  <c r="F407" i="4"/>
  <c r="G1654" i="1"/>
  <c r="H1654" i="1"/>
  <c r="B131" i="9"/>
  <c r="C1155" i="1"/>
  <c r="G1211" i="1"/>
  <c r="H1215" i="1"/>
  <c r="G1227" i="1"/>
  <c r="H1231" i="1"/>
  <c r="G1243" i="1"/>
  <c r="H1247" i="1"/>
  <c r="H1263" i="1"/>
  <c r="H1279" i="1"/>
  <c r="H1291" i="1"/>
  <c r="G1291" i="1"/>
  <c r="H1299" i="1"/>
  <c r="G1299" i="1"/>
  <c r="H1307" i="1"/>
  <c r="G1307" i="1"/>
  <c r="H1315" i="1"/>
  <c r="G1315" i="1"/>
  <c r="H1323" i="1"/>
  <c r="G1323" i="1"/>
  <c r="H1331" i="1"/>
  <c r="G1331" i="1"/>
  <c r="H1339" i="1"/>
  <c r="G1339" i="1"/>
  <c r="H1347" i="1"/>
  <c r="G1347" i="1"/>
  <c r="H1355" i="1"/>
  <c r="H1358" i="1"/>
  <c r="H1381" i="1"/>
  <c r="G1381" i="1"/>
  <c r="G1383" i="1"/>
  <c r="H1386" i="1"/>
  <c r="G1386" i="1"/>
  <c r="H1415" i="1"/>
  <c r="H1433" i="1"/>
  <c r="H1436" i="1"/>
  <c r="G1436" i="1"/>
  <c r="G1447" i="1"/>
  <c r="H1450" i="1"/>
  <c r="G1450" i="1"/>
  <c r="H1475" i="1"/>
  <c r="G1475" i="1"/>
  <c r="G1486" i="1"/>
  <c r="H1507" i="1"/>
  <c r="G1507" i="1"/>
  <c r="H1518" i="1"/>
  <c r="J1554" i="1"/>
  <c r="J1573" i="1"/>
  <c r="H1573" i="1"/>
  <c r="G1573" i="1"/>
  <c r="I1573" i="1" s="1"/>
  <c r="J1580" i="1"/>
  <c r="H1580" i="1"/>
  <c r="G1580" i="1"/>
  <c r="D134" i="4"/>
  <c r="F135" i="4"/>
  <c r="H24" i="9"/>
  <c r="F153" i="4"/>
  <c r="G24" i="9"/>
  <c r="E24" i="9" s="1"/>
  <c r="E230" i="4"/>
  <c r="D226" i="1" s="1"/>
  <c r="F362" i="4"/>
  <c r="E35" i="6"/>
  <c r="F50" i="6"/>
  <c r="C1446" i="1"/>
  <c r="F75" i="6"/>
  <c r="C1471" i="1"/>
  <c r="D38" i="7"/>
  <c r="C1572" i="1"/>
  <c r="H1614" i="1"/>
  <c r="G1614" i="1"/>
  <c r="E35" i="9"/>
  <c r="B35" i="9" s="1"/>
  <c r="B95" i="9"/>
  <c r="H1457" i="1"/>
  <c r="I1566" i="1"/>
  <c r="H1595" i="1"/>
  <c r="G1595" i="1"/>
  <c r="H1645" i="1"/>
  <c r="G1645" i="1"/>
  <c r="H1685" i="1"/>
  <c r="G1685" i="1"/>
  <c r="D202" i="4"/>
  <c r="F203" i="4"/>
  <c r="H1359" i="1"/>
  <c r="H1375" i="1"/>
  <c r="H1391" i="1"/>
  <c r="H1407" i="1"/>
  <c r="H1423" i="1"/>
  <c r="H1439" i="1"/>
  <c r="H1455" i="1"/>
  <c r="H1487" i="1"/>
  <c r="H1503" i="1"/>
  <c r="H1519" i="1"/>
  <c r="H1535" i="1"/>
  <c r="J1546" i="1"/>
  <c r="G1552" i="1"/>
  <c r="I1552" i="1" s="1"/>
  <c r="G1575" i="1"/>
  <c r="I1575" i="1" s="1"/>
  <c r="G1616" i="1"/>
  <c r="E106" i="4"/>
  <c r="D102" i="1" s="1"/>
  <c r="F120" i="4"/>
  <c r="H180" i="9"/>
  <c r="F473" i="4"/>
  <c r="H336" i="9"/>
  <c r="E177" i="5"/>
  <c r="F197" i="5"/>
  <c r="F204" i="5"/>
  <c r="D203" i="5"/>
  <c r="H1357" i="1"/>
  <c r="H1373" i="1"/>
  <c r="H1389" i="1"/>
  <c r="H1405" i="1"/>
  <c r="H1421" i="1"/>
  <c r="H1437" i="1"/>
  <c r="H1453" i="1"/>
  <c r="H1469" i="1"/>
  <c r="H1501" i="1"/>
  <c r="H1517" i="1"/>
  <c r="H1533" i="1"/>
  <c r="I1549" i="1"/>
  <c r="G1563" i="1"/>
  <c r="F74" i="4"/>
  <c r="D164" i="4"/>
  <c r="D152" i="4" s="1"/>
  <c r="F532" i="4"/>
  <c r="D522" i="4"/>
  <c r="H1387" i="1"/>
  <c r="H1403" i="1"/>
  <c r="H1419" i="1"/>
  <c r="H1435" i="1"/>
  <c r="H1451" i="1"/>
  <c r="H1467" i="1"/>
  <c r="H1483" i="1"/>
  <c r="H1499" i="1"/>
  <c r="H1515" i="1"/>
  <c r="H1531" i="1"/>
  <c r="J1542" i="1"/>
  <c r="G1548" i="1"/>
  <c r="I1548" i="1" s="1"/>
  <c r="G1565" i="1"/>
  <c r="I1565" i="1" s="1"/>
  <c r="G1579" i="1"/>
  <c r="I1579" i="1" s="1"/>
  <c r="H1603" i="1"/>
  <c r="G1603" i="1"/>
  <c r="H1629" i="1"/>
  <c r="G1629" i="1"/>
  <c r="H1647" i="1"/>
  <c r="G1647" i="1"/>
  <c r="E164" i="4"/>
  <c r="D160" i="1" s="1"/>
  <c r="D309" i="4"/>
  <c r="F310" i="4"/>
  <c r="D321" i="4"/>
  <c r="F322" i="4"/>
  <c r="F633" i="4"/>
  <c r="D629" i="4"/>
  <c r="D178" i="5"/>
  <c r="F186" i="5"/>
  <c r="B160" i="9"/>
  <c r="G314" i="9"/>
  <c r="F89" i="5"/>
  <c r="E141" i="6"/>
  <c r="F39" i="6"/>
  <c r="D35" i="6"/>
  <c r="H1659" i="1"/>
  <c r="G1659" i="1"/>
  <c r="B32" i="9"/>
  <c r="H1637" i="1"/>
  <c r="G1637" i="1"/>
  <c r="H1653" i="1"/>
  <c r="G1653" i="1"/>
  <c r="H1661" i="1"/>
  <c r="G1661" i="1"/>
  <c r="H1677" i="1"/>
  <c r="G1677" i="1"/>
  <c r="E536" i="4"/>
  <c r="E571" i="4"/>
  <c r="D565" i="1" s="1"/>
  <c r="G565" i="1" s="1"/>
  <c r="D12" i="5"/>
  <c r="D119" i="5"/>
  <c r="B28" i="9"/>
  <c r="D82" i="4"/>
  <c r="D221" i="4"/>
  <c r="D647" i="4"/>
  <c r="D5" i="6"/>
  <c r="B85" i="9"/>
  <c r="G224" i="9"/>
  <c r="E224" i="9" s="1"/>
  <c r="B224" i="9" s="1"/>
  <c r="E82" i="4"/>
  <c r="D78" i="1" s="1"/>
  <c r="F355" i="4"/>
  <c r="E647" i="4"/>
  <c r="D641" i="1" s="1"/>
  <c r="D491" i="4"/>
  <c r="F578" i="4"/>
  <c r="G156" i="9"/>
  <c r="E156" i="9" s="1"/>
  <c r="B156" i="9" s="1"/>
  <c r="F607" i="4"/>
  <c r="E7" i="5"/>
  <c r="F13" i="5"/>
  <c r="F120" i="5"/>
  <c r="E337" i="9"/>
  <c r="B337" i="9" s="1"/>
  <c r="D296" i="5"/>
  <c r="F297" i="5"/>
  <c r="F99" i="6"/>
  <c r="D89" i="6"/>
  <c r="B57" i="9"/>
  <c r="E109" i="9"/>
  <c r="B109" i="9" s="1"/>
  <c r="B270" i="9"/>
  <c r="F292" i="9"/>
  <c r="B292" i="9" s="1"/>
  <c r="D7" i="4"/>
  <c r="H314" i="9"/>
  <c r="D255" i="5"/>
  <c r="F260" i="5"/>
  <c r="D44" i="8"/>
  <c r="B90" i="9"/>
  <c r="G181" i="9"/>
  <c r="E181" i="9" s="1"/>
  <c r="B181" i="9" s="1"/>
  <c r="G190" i="9"/>
  <c r="E190" i="9" s="1"/>
  <c r="B190" i="9" s="1"/>
  <c r="G199" i="9"/>
  <c r="E199" i="9" s="1"/>
  <c r="B199" i="9" s="1"/>
  <c r="D51" i="8"/>
  <c r="G178" i="9"/>
  <c r="E178" i="9" s="1"/>
  <c r="B178" i="9" s="1"/>
  <c r="G222" i="9"/>
  <c r="E222" i="9" s="1"/>
  <c r="B222" i="9" s="1"/>
  <c r="D219" i="5"/>
  <c r="F115" i="6"/>
  <c r="B60" i="9"/>
  <c r="B127" i="9"/>
  <c r="B170" i="9"/>
  <c r="G175" i="9"/>
  <c r="E175" i="9" s="1"/>
  <c r="B175" i="9" s="1"/>
  <c r="G191" i="9"/>
  <c r="E191" i="9" s="1"/>
  <c r="B191" i="9" s="1"/>
  <c r="G205" i="9"/>
  <c r="E205" i="9" s="1"/>
  <c r="B205" i="9" s="1"/>
  <c r="D129" i="6"/>
  <c r="F130" i="6"/>
  <c r="D25" i="8"/>
  <c r="C1602" i="1" s="1"/>
  <c r="E47" i="9"/>
  <c r="B47" i="9" s="1"/>
  <c r="B56" i="9"/>
  <c r="G179" i="9"/>
  <c r="G183" i="9"/>
  <c r="E183" i="9" s="1"/>
  <c r="B183" i="9" s="1"/>
  <c r="G196" i="9"/>
  <c r="E196" i="9" s="1"/>
  <c r="B196" i="9" s="1"/>
  <c r="B240" i="9"/>
  <c r="E43" i="9"/>
  <c r="B43" i="9" s="1"/>
  <c r="E87" i="9"/>
  <c r="B87" i="9" s="1"/>
  <c r="E93" i="9"/>
  <c r="B93" i="9" s="1"/>
  <c r="E99" i="9"/>
  <c r="B99" i="9" s="1"/>
  <c r="B105" i="9"/>
  <c r="B137" i="9"/>
  <c r="E152" i="9"/>
  <c r="B152" i="9" s="1"/>
  <c r="B254" i="9"/>
  <c r="F276" i="9"/>
  <c r="B276" i="9" s="1"/>
  <c r="B281" i="9"/>
  <c r="E327" i="9"/>
  <c r="B327" i="9" s="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08" i="9"/>
  <c r="E308" i="9" s="1"/>
  <c r="B308" i="9" s="1"/>
  <c r="G218" i="9"/>
  <c r="E218" i="9" s="1"/>
  <c r="B218" i="9" s="1"/>
  <c r="G200" i="9"/>
  <c r="E200" i="9" s="1"/>
  <c r="B200" i="9" s="1"/>
  <c r="G193" i="9"/>
  <c r="E193" i="9" s="1"/>
  <c r="B193" i="9" s="1"/>
  <c r="G184" i="9"/>
  <c r="E184" i="9" s="1"/>
  <c r="B184" i="9" s="1"/>
  <c r="H310" i="9"/>
  <c r="E310" i="9" s="1"/>
  <c r="B310" i="9" s="1"/>
  <c r="G301" i="9"/>
  <c r="E301" i="9" s="1"/>
  <c r="B301" i="9" s="1"/>
  <c r="G220" i="9"/>
  <c r="E220" i="9" s="1"/>
  <c r="B220" i="9" s="1"/>
  <c r="G202" i="9"/>
  <c r="E202" i="9" s="1"/>
  <c r="B202" i="9" s="1"/>
  <c r="G195" i="9"/>
  <c r="E195" i="9" s="1"/>
  <c r="B195" i="9" s="1"/>
  <c r="G186" i="9"/>
  <c r="E186" i="9" s="1"/>
  <c r="B186" i="9" s="1"/>
  <c r="L228" i="9"/>
  <c r="F228" i="9" s="1"/>
  <c r="B228" i="9" s="1"/>
  <c r="G212" i="9"/>
  <c r="E212" i="9" s="1"/>
  <c r="B212" i="9" s="1"/>
  <c r="G203" i="9"/>
  <c r="E203" i="9" s="1"/>
  <c r="B203" i="9" s="1"/>
  <c r="G194" i="9"/>
  <c r="E194" i="9" s="1"/>
  <c r="B194" i="9" s="1"/>
  <c r="G187" i="9"/>
  <c r="E187" i="9" s="1"/>
  <c r="B187" i="9" s="1"/>
  <c r="B44" i="9"/>
  <c r="B100" i="9"/>
  <c r="G174" i="9"/>
  <c r="E174" i="9" s="1"/>
  <c r="B174" i="9" s="1"/>
  <c r="H179" i="9"/>
  <c r="G182" i="9"/>
  <c r="E182" i="9" s="1"/>
  <c r="B182" i="9" s="1"/>
  <c r="G188" i="9"/>
  <c r="E188" i="9" s="1"/>
  <c r="B188" i="9" s="1"/>
  <c r="G210" i="9"/>
  <c r="E210" i="9" s="1"/>
  <c r="B210" i="9" s="1"/>
  <c r="B313" i="9"/>
  <c r="B104" i="9"/>
  <c r="B159" i="9"/>
  <c r="G177" i="9"/>
  <c r="E177" i="9" s="1"/>
  <c r="B177" i="9" s="1"/>
  <c r="G185" i="9"/>
  <c r="E185" i="9" s="1"/>
  <c r="B185" i="9" s="1"/>
  <c r="G198" i="9"/>
  <c r="E198" i="9" s="1"/>
  <c r="B198" i="9" s="1"/>
  <c r="G204" i="9"/>
  <c r="E204" i="9" s="1"/>
  <c r="B204" i="9" s="1"/>
  <c r="G226" i="9"/>
  <c r="E226" i="9" s="1"/>
  <c r="B226" i="9" s="1"/>
  <c r="B237" i="9"/>
  <c r="B243" i="9"/>
  <c r="B249" i="9"/>
  <c r="B286" i="9"/>
  <c r="B41" i="9"/>
  <c r="B52" i="9"/>
  <c r="E63" i="9"/>
  <c r="B63" i="9" s="1"/>
  <c r="B89" i="9"/>
  <c r="E98" i="9"/>
  <c r="B98" i="9" s="1"/>
  <c r="E120" i="9"/>
  <c r="B120" i="9" s="1"/>
  <c r="B132" i="9"/>
  <c r="E151" i="9"/>
  <c r="B151" i="9" s="1"/>
  <c r="E163" i="9"/>
  <c r="B163" i="9" s="1"/>
  <c r="B171" i="9"/>
  <c r="G180" i="9"/>
  <c r="E180" i="9" s="1"/>
  <c r="B180" i="9" s="1"/>
  <c r="G189" i="9"/>
  <c r="E189" i="9" s="1"/>
  <c r="B189" i="9" s="1"/>
  <c r="G192" i="9"/>
  <c r="E192" i="9" s="1"/>
  <c r="B192" i="9" s="1"/>
  <c r="G201" i="9"/>
  <c r="E201" i="9" s="1"/>
  <c r="B201" i="9" s="1"/>
  <c r="G208" i="9"/>
  <c r="E208" i="9" s="1"/>
  <c r="B208" i="9" s="1"/>
  <c r="G214" i="9"/>
  <c r="E214" i="9" s="1"/>
  <c r="B214" i="9" s="1"/>
  <c r="F237" i="9"/>
  <c r="F241" i="9"/>
  <c r="B241" i="9" s="1"/>
  <c r="B247" i="9"/>
  <c r="B253" i="9"/>
  <c r="F255" i="9"/>
  <c r="B255" i="9" s="1"/>
  <c r="B272" i="9"/>
  <c r="B278" i="9"/>
  <c r="F298" i="9"/>
  <c r="B333" i="9"/>
  <c r="E75" i="9"/>
  <c r="B75" i="9" s="1"/>
  <c r="E107" i="9"/>
  <c r="B107" i="9" s="1"/>
  <c r="E139" i="9"/>
  <c r="B139" i="9" s="1"/>
  <c r="F245" i="9"/>
  <c r="B245" i="9" s="1"/>
  <c r="E324" i="9"/>
  <c r="B324" i="9" s="1"/>
  <c r="B257" i="9"/>
  <c r="B271" i="9"/>
  <c r="B273" i="9"/>
  <c r="B287" i="9"/>
  <c r="B289" i="9"/>
  <c r="E340" i="9"/>
  <c r="B340" i="9" s="1"/>
  <c r="H1264" i="1" l="1"/>
  <c r="G1264" i="1"/>
  <c r="D299" i="4"/>
  <c r="C148" i="1"/>
  <c r="H18" i="3"/>
  <c r="F221" i="4"/>
  <c r="C217" i="1"/>
  <c r="I1574" i="1"/>
  <c r="F129" i="6"/>
  <c r="C1525" i="1"/>
  <c r="G102" i="1"/>
  <c r="H102" i="1"/>
  <c r="E417" i="4"/>
  <c r="D412" i="1" s="1"/>
  <c r="D303" i="1"/>
  <c r="G339" i="9"/>
  <c r="E339" i="9" s="1"/>
  <c r="B339" i="9" s="1"/>
  <c r="F219" i="5"/>
  <c r="C1223" i="1"/>
  <c r="F82" i="4"/>
  <c r="C78" i="1"/>
  <c r="F202" i="4"/>
  <c r="C198" i="1"/>
  <c r="H269" i="1"/>
  <c r="G269" i="1"/>
  <c r="F479" i="4"/>
  <c r="C473" i="1"/>
  <c r="G338" i="9"/>
  <c r="E338" i="9" s="1"/>
  <c r="B338" i="9" s="1"/>
  <c r="F203" i="5"/>
  <c r="C1207" i="1"/>
  <c r="G1061" i="1"/>
  <c r="H1061" i="1"/>
  <c r="F125" i="4"/>
  <c r="C121" i="1"/>
  <c r="F106" i="4"/>
  <c r="E6" i="4"/>
  <c r="D3" i="1"/>
  <c r="E179" i="9"/>
  <c r="B179" i="9" s="1"/>
  <c r="E6" i="5"/>
  <c r="D1012" i="1"/>
  <c r="I22" i="3"/>
  <c r="E315" i="9"/>
  <c r="B315" i="9" s="1"/>
  <c r="C1628" i="1"/>
  <c r="D45" i="8"/>
  <c r="D251" i="5"/>
  <c r="F255" i="5"/>
  <c r="C1259" i="1"/>
  <c r="F89" i="6"/>
  <c r="C1485" i="1"/>
  <c r="F12" i="5"/>
  <c r="C1017" i="1"/>
  <c r="D1537" i="1"/>
  <c r="I31" i="3"/>
  <c r="E152" i="4"/>
  <c r="D149" i="1"/>
  <c r="G482" i="1"/>
  <c r="K1481" i="9"/>
  <c r="G344" i="9"/>
  <c r="E344" i="9" s="1"/>
  <c r="B344" i="9" s="1"/>
  <c r="C1621" i="1"/>
  <c r="I39" i="3"/>
  <c r="G336" i="9"/>
  <c r="E336" i="9" s="1"/>
  <c r="B336" i="9" s="1"/>
  <c r="D177" i="5"/>
  <c r="F178" i="5"/>
  <c r="C1182" i="1"/>
  <c r="H1471" i="1"/>
  <c r="G1471" i="1"/>
  <c r="F35" i="6"/>
  <c r="H28" i="3"/>
  <c r="C1431" i="1"/>
  <c r="F119" i="5"/>
  <c r="C1124" i="1"/>
  <c r="F230" i="4"/>
  <c r="C226" i="1"/>
  <c r="I1558" i="1"/>
  <c r="E309" i="9"/>
  <c r="B309" i="9" s="1"/>
  <c r="G348" i="9"/>
  <c r="E348" i="9" s="1"/>
  <c r="D141" i="6"/>
  <c r="F5" i="6"/>
  <c r="C1401" i="1"/>
  <c r="H27" i="3"/>
  <c r="F321" i="4"/>
  <c r="C316" i="1"/>
  <c r="F135" i="5"/>
  <c r="D1431" i="1"/>
  <c r="I28" i="3"/>
  <c r="F134" i="4"/>
  <c r="C130" i="1"/>
  <c r="F373" i="4"/>
  <c r="C368" i="1"/>
  <c r="C1075" i="1"/>
  <c r="D69" i="5"/>
  <c r="F70" i="5"/>
  <c r="I1541" i="1"/>
  <c r="F147" i="5"/>
  <c r="C1152" i="1"/>
  <c r="I1576" i="1"/>
  <c r="F164" i="4"/>
  <c r="C160" i="1"/>
  <c r="B24" i="9"/>
  <c r="H1155" i="1"/>
  <c r="G1155" i="1"/>
  <c r="H19" i="9"/>
  <c r="E19" i="9" s="1"/>
  <c r="B19" i="9" s="1"/>
  <c r="E69" i="5"/>
  <c r="D1075" i="1"/>
  <c r="H1602" i="1"/>
  <c r="G1602" i="1"/>
  <c r="F7" i="4"/>
  <c r="D6" i="4"/>
  <c r="C3" i="1"/>
  <c r="D7" i="5"/>
  <c r="E535" i="4"/>
  <c r="E639" i="4" s="1"/>
  <c r="D633" i="1" s="1"/>
  <c r="D530" i="1"/>
  <c r="E314" i="9"/>
  <c r="B314" i="9" s="1"/>
  <c r="F522" i="4"/>
  <c r="C516" i="1"/>
  <c r="I1580" i="1"/>
  <c r="F406" i="4"/>
  <c r="C401" i="1"/>
  <c r="D360" i="4"/>
  <c r="E316" i="9"/>
  <c r="B316" i="9" s="1"/>
  <c r="F43" i="4"/>
  <c r="C39" i="1"/>
  <c r="G1068" i="1"/>
  <c r="H1068" i="1"/>
  <c r="I1570" i="1"/>
  <c r="C1571" i="1"/>
  <c r="H35" i="3"/>
  <c r="G343" i="9"/>
  <c r="E343" i="9" s="1"/>
  <c r="F629" i="4"/>
  <c r="C623" i="1"/>
  <c r="E176" i="5"/>
  <c r="D1180" i="1" s="1"/>
  <c r="D1181" i="1"/>
  <c r="I24" i="3"/>
  <c r="G1446" i="1"/>
  <c r="H1446" i="1"/>
  <c r="F296" i="5"/>
  <c r="C1300" i="1"/>
  <c r="F491" i="4"/>
  <c r="C485" i="1"/>
  <c r="F647" i="4"/>
  <c r="C641" i="1"/>
  <c r="F309" i="4"/>
  <c r="D308" i="4"/>
  <c r="C304" i="1"/>
  <c r="G346" i="9"/>
  <c r="E346" i="9" s="1"/>
  <c r="G1572" i="1"/>
  <c r="H1572" i="1"/>
  <c r="E418" i="4"/>
  <c r="D413" i="1" s="1"/>
  <c r="D430" i="4"/>
  <c r="D424" i="1"/>
  <c r="D535" i="4"/>
  <c r="D418" i="4" l="1"/>
  <c r="F360" i="4"/>
  <c r="C355" i="1"/>
  <c r="G121" i="1"/>
  <c r="H121" i="1"/>
  <c r="G473" i="1"/>
  <c r="H473" i="1"/>
  <c r="G1223" i="1"/>
  <c r="H1223" i="1"/>
  <c r="H1571" i="1"/>
  <c r="G1571" i="1"/>
  <c r="G401" i="1"/>
  <c r="H401" i="1"/>
  <c r="F7" i="5"/>
  <c r="D6" i="5"/>
  <c r="C1012" i="1"/>
  <c r="H22" i="3"/>
  <c r="D1074" i="1"/>
  <c r="I23" i="3"/>
  <c r="G1182" i="1"/>
  <c r="H1182" i="1"/>
  <c r="H1485" i="1"/>
  <c r="G1485" i="1"/>
  <c r="D639" i="4"/>
  <c r="F430" i="4"/>
  <c r="C424" i="1"/>
  <c r="H641" i="1"/>
  <c r="G641" i="1"/>
  <c r="G3" i="1"/>
  <c r="H3" i="1"/>
  <c r="G1152" i="1"/>
  <c r="H1152" i="1"/>
  <c r="G130" i="1"/>
  <c r="H130" i="1"/>
  <c r="H1401" i="1"/>
  <c r="G1401" i="1"/>
  <c r="H9" i="3"/>
  <c r="G1124" i="1"/>
  <c r="H1124" i="1"/>
  <c r="H149" i="1"/>
  <c r="G149" i="1"/>
  <c r="H217" i="1"/>
  <c r="G217" i="1"/>
  <c r="E640" i="4"/>
  <c r="D634" i="1" s="1"/>
  <c r="D529" i="1"/>
  <c r="G368" i="1"/>
  <c r="H368" i="1"/>
  <c r="H226" i="1"/>
  <c r="G226" i="1"/>
  <c r="D300" i="4"/>
  <c r="F6" i="4"/>
  <c r="D422" i="4"/>
  <c r="H17" i="3"/>
  <c r="C2" i="1"/>
  <c r="E299" i="4"/>
  <c r="D148" i="1"/>
  <c r="H148" i="1" s="1"/>
  <c r="I18" i="3"/>
  <c r="H299" i="9"/>
  <c r="D1011" i="1"/>
  <c r="G485" i="1"/>
  <c r="H485" i="1"/>
  <c r="G516" i="1"/>
  <c r="H516" i="1"/>
  <c r="F141" i="6"/>
  <c r="C1537" i="1"/>
  <c r="H31" i="3"/>
  <c r="H1431" i="1"/>
  <c r="G1431" i="1"/>
  <c r="G1207" i="1"/>
  <c r="H1207" i="1"/>
  <c r="H198" i="1"/>
  <c r="G198" i="1"/>
  <c r="G39" i="1"/>
  <c r="H39" i="1"/>
  <c r="E347" i="9"/>
  <c r="B348" i="9"/>
  <c r="F251" i="5"/>
  <c r="C1255" i="1"/>
  <c r="H25" i="3"/>
  <c r="G148" i="1"/>
  <c r="F308" i="4"/>
  <c r="D417" i="4"/>
  <c r="C303" i="1"/>
  <c r="F177" i="5"/>
  <c r="D176" i="5"/>
  <c r="C1181" i="1"/>
  <c r="H24" i="3"/>
  <c r="G1259" i="1"/>
  <c r="H1259" i="1"/>
  <c r="G623" i="1"/>
  <c r="H623" i="1"/>
  <c r="B346" i="9"/>
  <c r="E345" i="9"/>
  <c r="I10" i="3" s="1"/>
  <c r="H1300" i="1"/>
  <c r="G1300" i="1"/>
  <c r="F69" i="5"/>
  <c r="C1074" i="1"/>
  <c r="H23" i="3"/>
  <c r="H1621" i="1"/>
  <c r="G1621" i="1"/>
  <c r="C1622" i="1"/>
  <c r="I40" i="3"/>
  <c r="E422" i="4"/>
  <c r="D2" i="1"/>
  <c r="I17" i="3"/>
  <c r="G78" i="1"/>
  <c r="H78" i="1"/>
  <c r="F152" i="4"/>
  <c r="D640" i="4"/>
  <c r="F535" i="4"/>
  <c r="C529" i="1"/>
  <c r="H304" i="1"/>
  <c r="G304" i="1"/>
  <c r="E342" i="9"/>
  <c r="B343" i="9"/>
  <c r="G530" i="1"/>
  <c r="H530" i="1"/>
  <c r="H160" i="1"/>
  <c r="G160" i="1"/>
  <c r="H1075" i="1"/>
  <c r="G1075" i="1"/>
  <c r="H316" i="1"/>
  <c r="G316" i="1"/>
  <c r="H1017" i="1"/>
  <c r="G1017" i="1"/>
  <c r="H1628" i="1"/>
  <c r="G1628" i="1"/>
  <c r="H1525" i="1"/>
  <c r="G1525" i="1"/>
  <c r="D423" i="4"/>
  <c r="D301" i="4"/>
  <c r="C295" i="1"/>
  <c r="F301" i="4" l="1"/>
  <c r="C297" i="1"/>
  <c r="F176" i="5"/>
  <c r="C1180" i="1"/>
  <c r="G1255" i="1"/>
  <c r="H1255" i="1"/>
  <c r="F423" i="4"/>
  <c r="D644" i="4"/>
  <c r="D425" i="4"/>
  <c r="C418" i="1"/>
  <c r="G20" i="9"/>
  <c r="F640" i="4"/>
  <c r="C634" i="1"/>
  <c r="G1181" i="1"/>
  <c r="H1181" i="1"/>
  <c r="E423" i="4"/>
  <c r="E301" i="4"/>
  <c r="D297" i="1" s="1"/>
  <c r="D295" i="1"/>
  <c r="G295" i="1" s="1"/>
  <c r="G1012" i="1"/>
  <c r="H1012" i="1"/>
  <c r="K3" i="9"/>
  <c r="I9" i="3"/>
  <c r="F417" i="4"/>
  <c r="C412" i="1"/>
  <c r="G355" i="1"/>
  <c r="H355" i="1"/>
  <c r="F639" i="4"/>
  <c r="C633" i="1"/>
  <c r="G1622" i="1"/>
  <c r="H1622" i="1"/>
  <c r="H11" i="3"/>
  <c r="F299" i="4"/>
  <c r="G303" i="1"/>
  <c r="H303" i="1"/>
  <c r="F422" i="4"/>
  <c r="D424" i="4"/>
  <c r="D643" i="4"/>
  <c r="C417" i="1"/>
  <c r="G1074" i="1"/>
  <c r="H1074" i="1"/>
  <c r="H529" i="1"/>
  <c r="G529" i="1"/>
  <c r="E643" i="4"/>
  <c r="E424" i="4"/>
  <c r="D419" i="1" s="1"/>
  <c r="D417" i="1"/>
  <c r="H1537" i="1"/>
  <c r="G1537" i="1"/>
  <c r="C296" i="1"/>
  <c r="G424" i="1"/>
  <c r="H424" i="1"/>
  <c r="G2" i="1"/>
  <c r="H2" i="1"/>
  <c r="G299" i="9"/>
  <c r="E299" i="9" s="1"/>
  <c r="F6" i="5"/>
  <c r="G306" i="9"/>
  <c r="E306" i="9" s="1"/>
  <c r="B306" i="9" s="1"/>
  <c r="C1011" i="1"/>
  <c r="E300" i="4"/>
  <c r="D296" i="1" s="1"/>
  <c r="F418" i="4"/>
  <c r="C413" i="1"/>
  <c r="F643" i="4" l="1"/>
  <c r="C637" i="1"/>
  <c r="D645" i="4"/>
  <c r="G634" i="1"/>
  <c r="H634" i="1"/>
  <c r="F424" i="4"/>
  <c r="C419" i="1"/>
  <c r="G633" i="1"/>
  <c r="H633" i="1"/>
  <c r="D637" i="1"/>
  <c r="H295" i="1"/>
  <c r="G417" i="1"/>
  <c r="H417" i="1"/>
  <c r="H1011" i="1"/>
  <c r="G1011" i="1"/>
  <c r="H8" i="3"/>
  <c r="G1180" i="1"/>
  <c r="H1180" i="1"/>
  <c r="H296" i="1"/>
  <c r="G296" i="1"/>
  <c r="F300" i="4"/>
  <c r="H412" i="1"/>
  <c r="G412" i="1"/>
  <c r="E644" i="4"/>
  <c r="E425" i="4"/>
  <c r="D420" i="1" s="1"/>
  <c r="D418" i="1"/>
  <c r="H20" i="9"/>
  <c r="E20" i="9" s="1"/>
  <c r="B20" i="9" s="1"/>
  <c r="H418" i="1"/>
  <c r="G418" i="1"/>
  <c r="G297" i="1"/>
  <c r="H297" i="1"/>
  <c r="G413" i="1"/>
  <c r="H413" i="1"/>
  <c r="B299" i="9"/>
  <c r="N3" i="9"/>
  <c r="I11" i="3"/>
  <c r="F425" i="4"/>
  <c r="C420" i="1"/>
  <c r="F644" i="4"/>
  <c r="D646" i="4"/>
  <c r="C638" i="1"/>
  <c r="G419" i="1" l="1"/>
  <c r="H419" i="1"/>
  <c r="D649" i="4"/>
  <c r="F645" i="4"/>
  <c r="C639" i="1"/>
  <c r="G420" i="1"/>
  <c r="H420" i="1"/>
  <c r="D650" i="4"/>
  <c r="F646" i="4"/>
  <c r="C640" i="1"/>
  <c r="E646" i="4"/>
  <c r="D638" i="1"/>
  <c r="H638" i="1" s="1"/>
  <c r="E645" i="4"/>
  <c r="H637" i="1"/>
  <c r="G637" i="1"/>
  <c r="M3" i="9"/>
  <c r="E649" i="4" l="1"/>
  <c r="D639" i="1"/>
  <c r="G297" i="9"/>
  <c r="E297" i="9" s="1"/>
  <c r="B297" i="9" s="1"/>
  <c r="F649" i="4"/>
  <c r="C643" i="1"/>
  <c r="H19" i="3"/>
  <c r="E650" i="4"/>
  <c r="D640" i="1"/>
  <c r="G640" i="1" s="1"/>
  <c r="H640" i="1"/>
  <c r="G638" i="1"/>
  <c r="G639" i="1"/>
  <c r="H639" i="1"/>
  <c r="F650" i="4"/>
  <c r="C644" i="1"/>
  <c r="H20" i="3"/>
  <c r="H334" i="9"/>
  <c r="G334" i="9"/>
  <c r="D644" i="1" l="1"/>
  <c r="H644" i="1" s="1"/>
  <c r="I20" i="3"/>
  <c r="E334" i="9"/>
  <c r="H643" i="1"/>
  <c r="G643" i="1"/>
  <c r="H7" i="3"/>
  <c r="D643" i="1"/>
  <c r="I19" i="3"/>
  <c r="J3" i="9" l="1"/>
  <c r="B334" i="9"/>
  <c r="E298" i="9"/>
  <c r="I8" i="3" s="1"/>
  <c r="G644" i="1"/>
  <c r="G295" i="9" l="1"/>
  <c r="E295" i="9" s="1"/>
  <c r="H295" i="9"/>
  <c r="L293" i="9"/>
  <c r="F293" i="9" s="1"/>
  <c r="H18" i="9"/>
  <c r="G18" i="9"/>
  <c r="I12" i="9"/>
  <c r="G16" i="9"/>
  <c r="E16" i="9" s="1"/>
  <c r="J17" i="9"/>
  <c r="J7" i="9"/>
  <c r="H15" i="9"/>
  <c r="K5" i="9"/>
  <c r="I6" i="9"/>
  <c r="G22" i="9"/>
  <c r="I9" i="9"/>
  <c r="G21" i="9"/>
  <c r="E21" i="9" s="1"/>
  <c r="B21" i="9" s="1"/>
  <c r="G15" i="9"/>
  <c r="E15" i="9" s="1"/>
  <c r="L16" i="9"/>
  <c r="K8" i="9"/>
  <c r="I7" i="9"/>
  <c r="J9" i="9"/>
  <c r="K6" i="9"/>
  <c r="K7" i="9"/>
  <c r="I11" i="9"/>
  <c r="E11" i="9" s="1"/>
  <c r="B11" i="9" s="1"/>
  <c r="M15" i="9"/>
  <c r="H17" i="9"/>
  <c r="K11" i="9"/>
  <c r="J13" i="9"/>
  <c r="J5" i="9"/>
  <c r="J10" i="9"/>
  <c r="K12" i="9"/>
  <c r="I8" i="9"/>
  <c r="J6" i="9"/>
  <c r="I5" i="9"/>
  <c r="H16" i="9"/>
  <c r="M16" i="9"/>
  <c r="J12" i="9"/>
  <c r="K10" i="9"/>
  <c r="G17" i="9"/>
  <c r="J8" i="9"/>
  <c r="I13" i="9"/>
  <c r="E13" i="9" s="1"/>
  <c r="B13" i="9" s="1"/>
  <c r="K13" i="9"/>
  <c r="J11" i="9"/>
  <c r="K9" i="9"/>
  <c r="L15" i="9"/>
  <c r="H21" i="9"/>
  <c r="H22" i="9"/>
  <c r="I17" i="9"/>
  <c r="E8" i="9" l="1"/>
  <c r="B8" i="9" s="1"/>
  <c r="E5" i="9"/>
  <c r="E17" i="9"/>
  <c r="B17" i="9" s="1"/>
  <c r="E9" i="9"/>
  <c r="B9" i="9" s="1"/>
  <c r="E12" i="9"/>
  <c r="B12" i="9" s="1"/>
  <c r="E10" i="9"/>
  <c r="B10" i="9" s="1"/>
  <c r="E22" i="9"/>
  <c r="B22" i="9" s="1"/>
  <c r="E18" i="9"/>
  <c r="B18" i="9" s="1"/>
  <c r="E6" i="9"/>
  <c r="B6" i="9" s="1"/>
  <c r="F15" i="9"/>
  <c r="E7" i="9"/>
  <c r="B7" i="9" s="1"/>
  <c r="B293" i="9"/>
  <c r="F23" i="9"/>
  <c r="B16" i="9"/>
  <c r="E14" i="9"/>
  <c r="I13" i="3" s="1"/>
  <c r="B5" i="9"/>
  <c r="F16" i="9"/>
  <c r="B295" i="9"/>
  <c r="E23" i="9"/>
  <c r="I7" i="3" s="1"/>
  <c r="F14" i="9" l="1"/>
  <c r="F3" i="9" s="1"/>
  <c r="E4" i="9"/>
  <c r="E3" i="9" s="1"/>
  <c r="B15" i="9"/>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<sst xmlns="http://schemas.openxmlformats.org/spreadsheetml/2006/main" count="4733" uniqueCount="3657">
  <si>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</si>
  <si>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</si>
  <si>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</si>
  <si>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</si>
  <si>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</si>
  <si>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</si>
  <si>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</si>
  <si>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</si>
  <si>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</si>
  <si>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</si>
  <si>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</si>
  <si>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</si>
  <si>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</si>
  <si>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</si>
  <si>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</si>
  <si>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</si>
  <si>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</si>
  <si>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</si>
  <si>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</si>
  <si>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</si>
  <si>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</si>
  <si>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</si>
  <si>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</si>
  <si>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</si>
  <si>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</si>
  <si>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</si>
  <si>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</si>
  <si>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</si>
  <si>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</si>
  <si>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</si>
  <si>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</si>
  <si>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TOMPOJEVCI</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</si>
  <si>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</si>
  <si>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</si>
  <si>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</si>
  <si>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</si>
  <si>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</si>
  <si>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</si>
  <si>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</si>
  <si>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</si>
  <si>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</si>
  <si>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</si>
  <si>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</si>
  <si>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</si>
  <si>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</si>
  <si>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</si>
  <si>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</si>
  <si>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</si>
  <si>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</si>
  <si>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</si>
  <si>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</si>
  <si>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</si>
  <si>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</si>
  <si>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</si>
  <si>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</si>
  <si>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</si>
  <si>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</si>
  <si>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</si>
  <si>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</si>
  <si>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37050 - OPĆINA TOMPOJEVCI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</si>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</sst>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1869894.63</v>
      </c>
      <c r="D2" s="7">
        <f>'PR-RAS'!E6</f>
        <v>2493764.9900000002</v>
      </c>
      <c r="E2" s="7">
        <v>0</v>
      </c>
      <c r="F2" s="7">
        <v>0</v>
      </c>
      <c r="G2" s="8">
        <f t="shared" ref="G2:G274" si="0">(B2/1000)*(C2*1+D2*2)</f>
        <v>6857.42461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296512.59999999998</v>
      </c>
      <c r="D3" s="2">
        <f>'PR-RAS'!E7</f>
        <v>259688.32000000001</v>
      </c>
      <c r="E3" s="2">
        <v>0</v>
      </c>
      <c r="F3" s="2">
        <v>0</v>
      </c>
      <c r="G3" s="3">
        <f t="shared" si="0"/>
        <v>1631.7784799999999</v>
      </c>
      <c r="H3" s="3">
        <f t="shared" si="1"/>
        <v>0.72000000003026798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269284.71999999997</v>
      </c>
      <c r="D4" s="2">
        <f>'PR-RAS'!E8</f>
        <v>228208.16</v>
      </c>
      <c r="E4" s="2">
        <v>0</v>
      </c>
      <c r="F4" s="2">
        <v>0</v>
      </c>
      <c r="G4" s="3">
        <f t="shared" si="0"/>
        <v>2177.1031200000002</v>
      </c>
      <c r="H4" s="3">
        <f t="shared" si="1"/>
        <v>0.44000000003143214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269284.71999999997</v>
      </c>
      <c r="D5" s="2">
        <f>'PR-RAS'!E9</f>
        <v>228208.16</v>
      </c>
      <c r="E5" s="2">
        <v>0</v>
      </c>
      <c r="F5" s="2">
        <v>0</v>
      </c>
      <c r="G5" s="3">
        <f t="shared" si="0"/>
        <v>2902.8041600000001</v>
      </c>
      <c r="H5" s="3">
        <f t="shared" si="1"/>
        <v>0.44000000003143214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26643.789999999997</v>
      </c>
      <c r="D19" s="2">
        <f>'PR-RAS'!E23</f>
        <v>30640</v>
      </c>
      <c r="E19" s="2">
        <v>0</v>
      </c>
      <c r="F19" s="2">
        <v>0</v>
      </c>
      <c r="G19" s="3">
        <f t="shared" si="0"/>
        <v>1582.6282199999998</v>
      </c>
      <c r="H19" s="3">
        <f t="shared" si="1"/>
        <v>0.21000000000276486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169.6</v>
      </c>
      <c r="D20" s="2">
        <f>'PR-RAS'!E24</f>
        <v>1470.27</v>
      </c>
      <c r="E20" s="2">
        <v>0</v>
      </c>
      <c r="F20" s="2">
        <v>0</v>
      </c>
      <c r="G20" s="3">
        <f t="shared" si="0"/>
        <v>59.092659999999995</v>
      </c>
      <c r="H20" s="3">
        <f t="shared" si="1"/>
        <v>0.66999999999998749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26474.19</v>
      </c>
      <c r="D23" s="2">
        <f>'PR-RAS'!E27</f>
        <v>29169.73</v>
      </c>
      <c r="E23" s="2">
        <v>0</v>
      </c>
      <c r="F23" s="2">
        <v>0</v>
      </c>
      <c r="G23" s="3">
        <f t="shared" si="0"/>
        <v>1865.9002999999998</v>
      </c>
      <c r="H23" s="3">
        <f t="shared" si="1"/>
        <v>0.45999999999912689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584.09</v>
      </c>
      <c r="D25" s="2">
        <f>'PR-RAS'!E29</f>
        <v>840.16</v>
      </c>
      <c r="E25" s="2">
        <v>0</v>
      </c>
      <c r="F25" s="2">
        <v>0</v>
      </c>
      <c r="G25" s="3">
        <f t="shared" si="0"/>
        <v>54.345839999999995</v>
      </c>
      <c r="H25" s="3">
        <f t="shared" si="1"/>
        <v>0.25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584.09</v>
      </c>
      <c r="D27" s="2">
        <f>'PR-RAS'!E31</f>
        <v>840.16</v>
      </c>
      <c r="E27" s="2">
        <v>0</v>
      </c>
      <c r="F27" s="2">
        <v>0</v>
      </c>
      <c r="G27" s="3">
        <f t="shared" si="0"/>
        <v>58.874659999999992</v>
      </c>
      <c r="H27" s="3">
        <f t="shared" si="1"/>
        <v>0.25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1196004.8399999999</v>
      </c>
      <c r="D45" s="2">
        <f>'PR-RAS'!E49</f>
        <v>1553900.2400000002</v>
      </c>
      <c r="E45" s="2">
        <v>0</v>
      </c>
      <c r="F45" s="2">
        <v>0</v>
      </c>
      <c r="G45" s="3">
        <f t="shared" si="0"/>
        <v>189367.43408000001</v>
      </c>
      <c r="H45" s="3">
        <f t="shared" si="1"/>
        <v>0.40000000037252903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815820.9</v>
      </c>
      <c r="D54" s="2">
        <f>'PR-RAS'!E58</f>
        <v>732341.09000000008</v>
      </c>
      <c r="E54" s="2">
        <v>0</v>
      </c>
      <c r="F54" s="2">
        <v>0</v>
      </c>
      <c r="G54" s="3">
        <f t="shared" si="0"/>
        <v>120866.66323999999</v>
      </c>
      <c r="H54" s="3">
        <f t="shared" si="1"/>
        <v>0.19000000006053597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302756.46000000002</v>
      </c>
      <c r="D55" s="2">
        <f>'PR-RAS'!E59</f>
        <v>102676.43</v>
      </c>
      <c r="E55" s="2">
        <v>0</v>
      </c>
      <c r="F55" s="2">
        <v>0</v>
      </c>
      <c r="G55" s="3">
        <f t="shared" si="0"/>
        <v>27437.903279999999</v>
      </c>
      <c r="H55" s="3">
        <f t="shared" si="1"/>
        <v>0.89000000001396984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513064.44</v>
      </c>
      <c r="D56" s="2">
        <f>'PR-RAS'!E60</f>
        <v>629664.66</v>
      </c>
      <c r="E56" s="2">
        <v>0</v>
      </c>
      <c r="F56" s="2">
        <v>0</v>
      </c>
      <c r="G56" s="3">
        <f t="shared" si="0"/>
        <v>97481.656799999997</v>
      </c>
      <c r="H56" s="3">
        <f t="shared" si="1"/>
        <v>0.77999999996973202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156266.83000000002</v>
      </c>
      <c r="D57" s="2">
        <f>'PR-RAS'!E61</f>
        <v>278602.49</v>
      </c>
      <c r="E57" s="2">
        <v>0</v>
      </c>
      <c r="F57" s="2">
        <v>0</v>
      </c>
      <c r="G57" s="3">
        <f t="shared" si="0"/>
        <v>39954.421360000008</v>
      </c>
      <c r="H57" s="3">
        <f t="shared" si="1"/>
        <v>0.65999999997438863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12223.2</v>
      </c>
      <c r="D58" s="2">
        <f>'PR-RAS'!E62</f>
        <v>21247.79</v>
      </c>
      <c r="E58" s="2">
        <v>0</v>
      </c>
      <c r="F58" s="2">
        <v>0</v>
      </c>
      <c r="G58" s="3">
        <f t="shared" si="0"/>
        <v>3118.97046</v>
      </c>
      <c r="H58" s="3">
        <f t="shared" si="1"/>
        <v>0.40999999999985448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144043.63</v>
      </c>
      <c r="D59" s="2">
        <f>'PR-RAS'!E63</f>
        <v>257354.7</v>
      </c>
      <c r="E59" s="2">
        <v>0</v>
      </c>
      <c r="F59" s="2">
        <v>0</v>
      </c>
      <c r="G59" s="3">
        <f t="shared" si="0"/>
        <v>38207.675740000006</v>
      </c>
      <c r="H59" s="3">
        <f t="shared" si="1"/>
        <v>0.66999999998370185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256571.51</v>
      </c>
      <c r="E60" s="2">
        <v>0</v>
      </c>
      <c r="F60" s="2">
        <v>0</v>
      </c>
      <c r="G60" s="3">
        <f t="shared" si="0"/>
        <v>30275.438180000001</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256571.51</v>
      </c>
      <c r="E63" s="2">
        <v>0</v>
      </c>
      <c r="F63" s="2">
        <v>0</v>
      </c>
      <c r="G63" s="3">
        <f>(B63/1000)*(C63*1+D63*2)</f>
        <v>31814.86724</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223917.11</v>
      </c>
      <c r="D70" s="2">
        <f>'PR-RAS'!E74</f>
        <v>286385.15000000002</v>
      </c>
      <c r="E70" s="2">
        <v>0</v>
      </c>
      <c r="F70" s="2">
        <v>0</v>
      </c>
      <c r="G70" s="3">
        <f t="shared" si="0"/>
        <v>54971.431290000008</v>
      </c>
      <c r="H70" s="3">
        <f t="shared" si="1"/>
        <v>0.26000000000931323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209981.22</v>
      </c>
      <c r="D71" s="2">
        <f>'PR-RAS'!E75</f>
        <v>272449.25</v>
      </c>
      <c r="E71" s="2">
        <v>0</v>
      </c>
      <c r="F71" s="2">
        <v>0</v>
      </c>
      <c r="G71" s="3">
        <f t="shared" si="0"/>
        <v>52841.580400000006</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13935.89</v>
      </c>
      <c r="D72" s="2">
        <f>'PR-RAS'!E76</f>
        <v>13935.9</v>
      </c>
      <c r="E72" s="2">
        <v>0</v>
      </c>
      <c r="F72" s="2">
        <v>0</v>
      </c>
      <c r="G72" s="3">
        <f t="shared" si="0"/>
        <v>2968.3459899999998</v>
      </c>
      <c r="H72" s="3">
        <f t="shared" si="1"/>
        <v>0.21000000000094587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296960.67</v>
      </c>
      <c r="D78" s="2">
        <f>'PR-RAS'!E82</f>
        <v>422937.06</v>
      </c>
      <c r="E78" s="2">
        <v>0</v>
      </c>
      <c r="F78" s="2">
        <v>0</v>
      </c>
      <c r="G78" s="3">
        <f t="shared" si="0"/>
        <v>87998.278829999996</v>
      </c>
      <c r="H78" s="3">
        <f t="shared" si="1"/>
        <v>0.39000000001396984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59.8</v>
      </c>
      <c r="D79" s="2">
        <f>'PR-RAS'!E83</f>
        <v>33.18</v>
      </c>
      <c r="E79" s="2">
        <v>0</v>
      </c>
      <c r="F79" s="2">
        <v>0</v>
      </c>
      <c r="G79" s="3">
        <f t="shared" si="0"/>
        <v>9.8404799999999994</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59.8</v>
      </c>
      <c r="D81" s="2">
        <f>'PR-RAS'!E85</f>
        <v>33.18</v>
      </c>
      <c r="E81" s="2">
        <v>0</v>
      </c>
      <c r="F81" s="2">
        <v>0</v>
      </c>
      <c r="G81" s="3">
        <f t="shared" si="0"/>
        <v>10.0928</v>
      </c>
      <c r="H81" s="3">
        <f t="shared" si="1"/>
        <v>0.38000000000000256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296900.87</v>
      </c>
      <c r="D87" s="2">
        <f>'PR-RAS'!E91</f>
        <v>422903.88</v>
      </c>
      <c r="E87" s="2">
        <v>0</v>
      </c>
      <c r="F87" s="2">
        <v>0</v>
      </c>
      <c r="G87" s="3">
        <f t="shared" si="0"/>
        <v>98272.942179999984</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22569.21</v>
      </c>
      <c r="D88" s="2">
        <f>'PR-RAS'!E92</f>
        <v>25419.360000000001</v>
      </c>
      <c r="E88" s="2">
        <v>0</v>
      </c>
      <c r="F88" s="2">
        <v>0</v>
      </c>
      <c r="G88" s="3">
        <f t="shared" si="0"/>
        <v>6386.4899099999993</v>
      </c>
      <c r="H88" s="3">
        <f t="shared" si="1"/>
        <v>0.56999999999970896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96363.12</v>
      </c>
      <c r="D89" s="2">
        <f>'PR-RAS'!E93</f>
        <v>98364.66</v>
      </c>
      <c r="E89" s="2">
        <v>0</v>
      </c>
      <c r="F89" s="2">
        <v>0</v>
      </c>
      <c r="G89" s="3">
        <f t="shared" si="0"/>
        <v>25792.134719999998</v>
      </c>
      <c r="H89" s="3">
        <f t="shared" si="1"/>
        <v>0.45999999999185093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177948.64</v>
      </c>
      <c r="D90" s="2">
        <f>'PR-RAS'!E94</f>
        <v>298980.71999999997</v>
      </c>
      <c r="E90" s="2">
        <v>0</v>
      </c>
      <c r="F90" s="2">
        <v>0</v>
      </c>
      <c r="G90" s="3">
        <f t="shared" si="0"/>
        <v>69055.99712</v>
      </c>
      <c r="H90" s="3">
        <f t="shared" si="1"/>
        <v>0.64000000001396984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139.13999999999999</v>
      </c>
      <c r="E93" s="2">
        <v>0</v>
      </c>
      <c r="F93" s="2">
        <v>0</v>
      </c>
      <c r="G93" s="3">
        <f t="shared" si="0"/>
        <v>27.432559999999995</v>
      </c>
      <c r="H93" s="3">
        <f t="shared" si="1"/>
        <v>0.23999999999998778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58569.53</v>
      </c>
      <c r="D102" s="2">
        <f>'PR-RAS'!E106</f>
        <v>256875.16</v>
      </c>
      <c r="E102" s="2">
        <v>0</v>
      </c>
      <c r="F102" s="2">
        <v>0</v>
      </c>
      <c r="G102" s="3">
        <f t="shared" si="0"/>
        <v>57804.30485</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18151.310000000001</v>
      </c>
      <c r="D103" s="2">
        <f>'PR-RAS'!E107</f>
        <v>20276.32</v>
      </c>
      <c r="E103" s="2">
        <v>0</v>
      </c>
      <c r="F103" s="2">
        <v>0</v>
      </c>
      <c r="G103" s="3">
        <f t="shared" si="0"/>
        <v>5987.8028999999997</v>
      </c>
      <c r="H103" s="3">
        <f t="shared" si="1"/>
        <v>0.63000000000101863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18151.310000000001</v>
      </c>
      <c r="D105" s="2">
        <f>'PR-RAS'!E109</f>
        <v>20276.32</v>
      </c>
      <c r="E105" s="2">
        <v>0</v>
      </c>
      <c r="F105" s="2">
        <v>0</v>
      </c>
      <c r="G105" s="3">
        <f t="shared" si="0"/>
        <v>6105.2107999999998</v>
      </c>
      <c r="H105" s="3">
        <f t="shared" si="1"/>
        <v>0.63000000000101863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19361.34</v>
      </c>
      <c r="D108" s="2">
        <f>'PR-RAS'!E112</f>
        <v>213214.73</v>
      </c>
      <c r="E108" s="2">
        <v>0</v>
      </c>
      <c r="F108" s="2">
        <v>0</v>
      </c>
      <c r="G108" s="3">
        <f t="shared" si="0"/>
        <v>47699.615600000005</v>
      </c>
      <c r="H108" s="3">
        <f t="shared" si="1"/>
        <v>0.60999999998966814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21.07</v>
      </c>
      <c r="D110" s="2">
        <f>'PR-RAS'!E114</f>
        <v>0</v>
      </c>
      <c r="E110" s="2">
        <v>0</v>
      </c>
      <c r="F110" s="2">
        <v>0</v>
      </c>
      <c r="G110" s="3">
        <f t="shared" si="0"/>
        <v>2.2966299999999999</v>
      </c>
      <c r="H110" s="3">
        <f t="shared" si="1"/>
        <v>7.0000000000000284E-2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16849.86</v>
      </c>
      <c r="D111" s="2">
        <f>'PR-RAS'!E115</f>
        <v>212750.14</v>
      </c>
      <c r="E111" s="2">
        <v>0</v>
      </c>
      <c r="F111" s="2">
        <v>0</v>
      </c>
      <c r="G111" s="3">
        <f t="shared" si="0"/>
        <v>48658.515400000004</v>
      </c>
      <c r="H111" s="3">
        <f t="shared" si="1"/>
        <v>0.28000000001338776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2490.41</v>
      </c>
      <c r="D113" s="2">
        <f>'PR-RAS'!E117</f>
        <v>464.59</v>
      </c>
      <c r="E113" s="2">
        <v>0</v>
      </c>
      <c r="F113" s="2">
        <v>0</v>
      </c>
      <c r="G113" s="3">
        <f t="shared" si="0"/>
        <v>382.99408</v>
      </c>
      <c r="H113" s="3">
        <f t="shared" si="1"/>
        <v>0.81999999999987949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21056.880000000001</v>
      </c>
      <c r="D116" s="2">
        <f>'PR-RAS'!E120</f>
        <v>23384.109999999997</v>
      </c>
      <c r="E116" s="2">
        <v>0</v>
      </c>
      <c r="F116" s="2">
        <v>0</v>
      </c>
      <c r="G116" s="3">
        <f t="shared" si="0"/>
        <v>7799.8864999999996</v>
      </c>
      <c r="H116" s="3">
        <f t="shared" si="1"/>
        <v>0.22999999999592546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595.91999999999996</v>
      </c>
      <c r="E117" s="2">
        <v>0</v>
      </c>
      <c r="F117" s="2">
        <v>0</v>
      </c>
      <c r="G117" s="3">
        <f t="shared" si="0"/>
        <v>138.25343999999998</v>
      </c>
      <c r="H117" s="3">
        <f t="shared" si="1"/>
        <v>8.0000000000040927E-2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21056.880000000001</v>
      </c>
      <c r="D118" s="2">
        <f>'PR-RAS'!E122</f>
        <v>22788.19</v>
      </c>
      <c r="E118" s="2">
        <v>0</v>
      </c>
      <c r="F118" s="2">
        <v>0</v>
      </c>
      <c r="G118" s="3">
        <f t="shared" si="0"/>
        <v>7796.0914199999997</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21750</v>
      </c>
      <c r="D121" s="2">
        <f>'PR-RAS'!E125</f>
        <v>0</v>
      </c>
      <c r="E121" s="2">
        <v>0</v>
      </c>
      <c r="F121" s="2">
        <v>0</v>
      </c>
      <c r="G121" s="3">
        <f t="shared" si="0"/>
        <v>2610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21750</v>
      </c>
      <c r="D125" s="2">
        <f>'PR-RAS'!E129</f>
        <v>0</v>
      </c>
      <c r="E125" s="2">
        <v>0</v>
      </c>
      <c r="F125" s="2">
        <v>0</v>
      </c>
      <c r="G125" s="3">
        <f t="shared" si="0"/>
        <v>2697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1750</v>
      </c>
      <c r="D126" s="2">
        <f>'PR-RAS'!E130</f>
        <v>0</v>
      </c>
      <c r="E126" s="2">
        <v>0</v>
      </c>
      <c r="F126" s="2">
        <v>0</v>
      </c>
      <c r="G126" s="3">
        <f t="shared" si="0"/>
        <v>218.75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v>
      </c>
      <c r="D127" s="2">
        <f>'PR-RAS'!E131</f>
        <v>0</v>
      </c>
      <c r="E127" s="2">
        <v>0</v>
      </c>
      <c r="F127" s="2">
        <v>0</v>
      </c>
      <c r="G127" s="3">
        <f t="shared" si="0"/>
        <v>2520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96.99</v>
      </c>
      <c r="D136" s="2">
        <f>'PR-RAS'!E140</f>
        <v>364.21</v>
      </c>
      <c r="E136" s="2">
        <v>0</v>
      </c>
      <c r="F136" s="2">
        <v>0</v>
      </c>
      <c r="G136" s="3">
        <f t="shared" si="0"/>
        <v>111.43035</v>
      </c>
      <c r="H136" s="3">
        <f t="shared" si="1"/>
        <v>0.21999999999998465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96.99</v>
      </c>
      <c r="D147" s="2">
        <f>'PR-RAS'!E151</f>
        <v>364.21</v>
      </c>
      <c r="E147" s="2">
        <v>0</v>
      </c>
      <c r="F147" s="2">
        <v>0</v>
      </c>
      <c r="G147" s="3">
        <f t="shared" si="0"/>
        <v>120.50985999999999</v>
      </c>
      <c r="H147" s="3">
        <f t="shared" si="1"/>
        <v>0.21999999999998465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978287.27999999991</v>
      </c>
      <c r="D148" s="2">
        <f>'PR-RAS'!E152</f>
        <v>1556491.92</v>
      </c>
      <c r="E148" s="2">
        <v>0</v>
      </c>
      <c r="F148" s="2">
        <v>0</v>
      </c>
      <c r="G148" s="3">
        <f t="shared" si="0"/>
        <v>601416.85463999992</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370190.56999999995</v>
      </c>
      <c r="D149" s="2">
        <f>'PR-RAS'!E153</f>
        <v>551586.48</v>
      </c>
      <c r="E149" s="2">
        <v>0</v>
      </c>
      <c r="F149" s="2">
        <v>0</v>
      </c>
      <c r="G149" s="3">
        <f t="shared" si="0"/>
        <v>218057.80243999997</v>
      </c>
      <c r="H149" s="3">
        <f t="shared" si="1"/>
        <v>0.91000000003259629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302901.09999999998</v>
      </c>
      <c r="D150" s="2">
        <f>'PR-RAS'!E154</f>
        <v>453711.11</v>
      </c>
      <c r="E150" s="2">
        <v>0</v>
      </c>
      <c r="F150" s="2">
        <v>0</v>
      </c>
      <c r="G150" s="3">
        <f t="shared" si="0"/>
        <v>180338.17467999997</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302901.09999999998</v>
      </c>
      <c r="D151" s="2">
        <f>'PR-RAS'!E155</f>
        <v>453711.11</v>
      </c>
      <c r="E151" s="2">
        <v>0</v>
      </c>
      <c r="F151" s="2">
        <v>0</v>
      </c>
      <c r="G151" s="3">
        <f t="shared" si="0"/>
        <v>181548.49799999996</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16785.61</v>
      </c>
      <c r="D155" s="2">
        <f>'PR-RAS'!E159</f>
        <v>22102.2</v>
      </c>
      <c r="E155" s="2">
        <v>0</v>
      </c>
      <c r="F155" s="2">
        <v>0</v>
      </c>
      <c r="G155" s="3">
        <f t="shared" si="0"/>
        <v>9392.4615400000002</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50503.86</v>
      </c>
      <c r="D156" s="2">
        <f>'PR-RAS'!E160</f>
        <v>75773.17</v>
      </c>
      <c r="E156" s="2">
        <v>0</v>
      </c>
      <c r="F156" s="2">
        <v>0</v>
      </c>
      <c r="G156" s="3">
        <f t="shared" si="0"/>
        <v>31317.781000000003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50503.86</v>
      </c>
      <c r="D158" s="2">
        <f>'PR-RAS'!E162</f>
        <v>75773.17</v>
      </c>
      <c r="E158" s="2">
        <v>0</v>
      </c>
      <c r="F158" s="2">
        <v>0</v>
      </c>
      <c r="G158" s="3">
        <f t="shared" si="0"/>
        <v>31721.881400000002</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450118.99</v>
      </c>
      <c r="D160" s="2">
        <f>'PR-RAS'!E164</f>
        <v>723508.74</v>
      </c>
      <c r="E160" s="2">
        <v>0</v>
      </c>
      <c r="F160" s="2">
        <v>0</v>
      </c>
      <c r="G160" s="3">
        <f t="shared" si="0"/>
        <v>301644.69873</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17803.62</v>
      </c>
      <c r="D161" s="2">
        <f>'PR-RAS'!E165</f>
        <v>31767.65</v>
      </c>
      <c r="E161" s="2">
        <v>0</v>
      </c>
      <c r="F161" s="2">
        <v>0</v>
      </c>
      <c r="G161" s="3">
        <f t="shared" si="0"/>
        <v>13014.227199999999</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4174.8</v>
      </c>
      <c r="D162" s="2">
        <f>'PR-RAS'!E166</f>
        <v>3127.69</v>
      </c>
      <c r="E162" s="2">
        <v>0</v>
      </c>
      <c r="F162" s="2">
        <v>0</v>
      </c>
      <c r="G162" s="3">
        <f t="shared" si="0"/>
        <v>1679.2589800000001</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10699.52</v>
      </c>
      <c r="D163" s="2">
        <f>'PR-RAS'!E167</f>
        <v>11320.7</v>
      </c>
      <c r="E163" s="2">
        <v>0</v>
      </c>
      <c r="F163" s="2">
        <v>0</v>
      </c>
      <c r="G163" s="3">
        <f t="shared" si="0"/>
        <v>5401.2290400000002</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2405</v>
      </c>
      <c r="D164" s="2">
        <f>'PR-RAS'!E168</f>
        <v>16488.66</v>
      </c>
      <c r="E164" s="2">
        <v>0</v>
      </c>
      <c r="F164" s="2">
        <v>0</v>
      </c>
      <c r="G164" s="3">
        <f t="shared" si="0"/>
        <v>5767.3181599999998</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524.29999999999995</v>
      </c>
      <c r="D165" s="2">
        <f>'PR-RAS'!E169</f>
        <v>830.6</v>
      </c>
      <c r="E165" s="2">
        <v>0</v>
      </c>
      <c r="F165" s="2">
        <v>0</v>
      </c>
      <c r="G165" s="3">
        <f t="shared" si="0"/>
        <v>358.42200000000003</v>
      </c>
      <c r="H165" s="3">
        <f t="shared" si="1"/>
        <v>0.69999999999993179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54354.57</v>
      </c>
      <c r="D166" s="2">
        <f>'PR-RAS'!E170</f>
        <v>245625.30999999997</v>
      </c>
      <c r="E166" s="2">
        <v>0</v>
      </c>
      <c r="F166" s="2">
        <v>0</v>
      </c>
      <c r="G166" s="3">
        <f t="shared" si="0"/>
        <v>90024.856350000002</v>
      </c>
      <c r="H166" s="3">
        <f t="shared" si="1"/>
        <v>0.7399999999688589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18232.740000000002</v>
      </c>
      <c r="D167" s="2">
        <f>'PR-RAS'!E171</f>
        <v>14381.33</v>
      </c>
      <c r="E167" s="2">
        <v>0</v>
      </c>
      <c r="F167" s="2">
        <v>0</v>
      </c>
      <c r="G167" s="3">
        <f t="shared" si="0"/>
        <v>7801.2364000000007</v>
      </c>
      <c r="H167" s="3">
        <f t="shared" si="1"/>
        <v>0.58999999999832653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1510.6</v>
      </c>
      <c r="D168" s="2">
        <f>'PR-RAS'!E172</f>
        <v>184500.47</v>
      </c>
      <c r="E168" s="2">
        <v>0</v>
      </c>
      <c r="F168" s="2">
        <v>0</v>
      </c>
      <c r="G168" s="3">
        <f t="shared" si="0"/>
        <v>61875.427179999999</v>
      </c>
      <c r="H168" s="3">
        <f t="shared" si="1"/>
        <v>0.8700000000012551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31308.78</v>
      </c>
      <c r="D169" s="2">
        <f>'PR-RAS'!E173</f>
        <v>37727.71</v>
      </c>
      <c r="E169" s="2">
        <v>0</v>
      </c>
      <c r="F169" s="2">
        <v>0</v>
      </c>
      <c r="G169" s="3">
        <f t="shared" si="0"/>
        <v>17936.385600000001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977.87</v>
      </c>
      <c r="D170" s="2">
        <f>'PR-RAS'!E174</f>
        <v>2973.8</v>
      </c>
      <c r="E170" s="2">
        <v>0</v>
      </c>
      <c r="F170" s="2">
        <v>0</v>
      </c>
      <c r="G170" s="3">
        <f t="shared" si="0"/>
        <v>1170.40443</v>
      </c>
      <c r="H170" s="3">
        <f t="shared" si="1"/>
        <v>0.32999999999981355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2324.58</v>
      </c>
      <c r="D171" s="2">
        <f>'PR-RAS'!E175</f>
        <v>5512.5</v>
      </c>
      <c r="E171" s="2">
        <v>0</v>
      </c>
      <c r="F171" s="2">
        <v>0</v>
      </c>
      <c r="G171" s="3">
        <f t="shared" si="0"/>
        <v>2269.4286000000002</v>
      </c>
      <c r="H171" s="3">
        <f t="shared" si="1"/>
        <v>0.92000000000007276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529.5</v>
      </c>
      <c r="E173" s="2">
        <v>0</v>
      </c>
      <c r="F173" s="2">
        <v>0</v>
      </c>
      <c r="G173" s="3">
        <f t="shared" si="0"/>
        <v>182.148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320567.84999999998</v>
      </c>
      <c r="D174" s="2">
        <f>'PR-RAS'!E178</f>
        <v>368501.35</v>
      </c>
      <c r="E174" s="2">
        <v>0</v>
      </c>
      <c r="F174" s="2">
        <v>0</v>
      </c>
      <c r="G174" s="3">
        <f t="shared" si="0"/>
        <v>182959.70514999997</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5502.23</v>
      </c>
      <c r="D175" s="2">
        <f>'PR-RAS'!E179</f>
        <v>9717.73</v>
      </c>
      <c r="E175" s="2">
        <v>0</v>
      </c>
      <c r="F175" s="2">
        <v>0</v>
      </c>
      <c r="G175" s="3">
        <f t="shared" si="0"/>
        <v>4339.1580599999998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37351.660000000003</v>
      </c>
      <c r="D176" s="2">
        <f>'PR-RAS'!E180</f>
        <v>74815.149999999994</v>
      </c>
      <c r="E176" s="2">
        <v>0</v>
      </c>
      <c r="F176" s="2">
        <v>0</v>
      </c>
      <c r="G176" s="3">
        <f t="shared" si="0"/>
        <v>32721.842999999997</v>
      </c>
      <c r="H176" s="3">
        <f t="shared" si="1"/>
        <v>0.48999999999068677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7915.81</v>
      </c>
      <c r="D177" s="2">
        <f>'PR-RAS'!E181</f>
        <v>7424.77</v>
      </c>
      <c r="E177" s="2">
        <v>0</v>
      </c>
      <c r="F177" s="2">
        <v>0</v>
      </c>
      <c r="G177" s="3">
        <f t="shared" si="0"/>
        <v>4006.7016000000003</v>
      </c>
      <c r="H177" s="3">
        <f t="shared" si="1"/>
        <v>0.41999999999916326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149602.23999999999</v>
      </c>
      <c r="D178" s="2">
        <f>'PR-RAS'!E182</f>
        <v>177603.19</v>
      </c>
      <c r="E178" s="2">
        <v>0</v>
      </c>
      <c r="F178" s="2">
        <v>0</v>
      </c>
      <c r="G178" s="3">
        <f t="shared" si="0"/>
        <v>89351.125739999989</v>
      </c>
      <c r="H178" s="3">
        <f t="shared" si="1"/>
        <v>0.42999999999301508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3475</v>
      </c>
      <c r="D179" s="2">
        <f>'PR-RAS'!E183</f>
        <v>2975</v>
      </c>
      <c r="E179" s="2">
        <v>0</v>
      </c>
      <c r="F179" s="2">
        <v>0</v>
      </c>
      <c r="G179" s="3">
        <f t="shared" si="0"/>
        <v>1677.6499999999999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243.78</v>
      </c>
      <c r="D180" s="2">
        <f>'PR-RAS'!E184</f>
        <v>2025.35</v>
      </c>
      <c r="E180" s="2">
        <v>0</v>
      </c>
      <c r="F180" s="2">
        <v>0</v>
      </c>
      <c r="G180" s="3">
        <f t="shared" si="0"/>
        <v>768.71191999999985</v>
      </c>
      <c r="H180" s="3">
        <f t="shared" si="1"/>
        <v>0.56999999999990791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18483.900000000001</v>
      </c>
      <c r="D181" s="2">
        <f>'PR-RAS'!E185</f>
        <v>33954.46</v>
      </c>
      <c r="E181" s="2">
        <v>0</v>
      </c>
      <c r="F181" s="2">
        <v>0</v>
      </c>
      <c r="G181" s="3">
        <f t="shared" si="0"/>
        <v>15550.707600000002</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7887.52</v>
      </c>
      <c r="D182" s="2">
        <f>'PR-RAS'!E186</f>
        <v>5654.39</v>
      </c>
      <c r="E182" s="2">
        <v>0</v>
      </c>
      <c r="F182" s="2">
        <v>0</v>
      </c>
      <c r="G182" s="3">
        <f t="shared" si="0"/>
        <v>3474.5303000000004</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90105.71</v>
      </c>
      <c r="D183" s="2">
        <f>'PR-RAS'!E187</f>
        <v>54331.31</v>
      </c>
      <c r="E183" s="2">
        <v>0</v>
      </c>
      <c r="F183" s="2">
        <v>0</v>
      </c>
      <c r="G183" s="3">
        <f t="shared" si="0"/>
        <v>36175.836060000001</v>
      </c>
      <c r="H183" s="3">
        <f t="shared" si="1"/>
        <v>0.59999999999126885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57392.95</v>
      </c>
      <c r="D190" s="2">
        <f>'PR-RAS'!E194</f>
        <v>77614.429999999993</v>
      </c>
      <c r="E190" s="2">
        <v>0</v>
      </c>
      <c r="F190" s="2">
        <v>0</v>
      </c>
      <c r="G190" s="3">
        <f t="shared" si="0"/>
        <v>40185.522089999999</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17568.349999999999</v>
      </c>
      <c r="D191" s="2">
        <f>'PR-RAS'!E195</f>
        <v>33501.64</v>
      </c>
      <c r="E191" s="2">
        <v>0</v>
      </c>
      <c r="F191" s="2">
        <v>0</v>
      </c>
      <c r="G191" s="3">
        <f t="shared" si="0"/>
        <v>16068.609700000001</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4835.82</v>
      </c>
      <c r="D192" s="2">
        <f>'PR-RAS'!E196</f>
        <v>5798.46</v>
      </c>
      <c r="E192" s="2">
        <v>0</v>
      </c>
      <c r="F192" s="2">
        <v>0</v>
      </c>
      <c r="G192" s="3">
        <f t="shared" si="0"/>
        <v>3138.6533399999998</v>
      </c>
      <c r="H192" s="3">
        <f t="shared" si="1"/>
        <v>0.64000000000032742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16932.560000000001</v>
      </c>
      <c r="D193" s="2">
        <f>'PR-RAS'!E197</f>
        <v>19888.61</v>
      </c>
      <c r="E193" s="2">
        <v>0</v>
      </c>
      <c r="F193" s="2">
        <v>0</v>
      </c>
      <c r="G193" s="3">
        <f t="shared" si="0"/>
        <v>10888.277760000001</v>
      </c>
      <c r="H193" s="3">
        <f t="shared" si="1"/>
        <v>0.82999999999810825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1968.02</v>
      </c>
      <c r="D194" s="2">
        <f>'PR-RAS'!E198</f>
        <v>1968.02</v>
      </c>
      <c r="E194" s="2">
        <v>0</v>
      </c>
      <c r="F194" s="2">
        <v>0</v>
      </c>
      <c r="G194" s="3">
        <f t="shared" si="0"/>
        <v>1139.4835799999998</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16088.2</v>
      </c>
      <c r="D197" s="2">
        <f>'PR-RAS'!E201</f>
        <v>16457.7</v>
      </c>
      <c r="E197" s="2">
        <v>0</v>
      </c>
      <c r="F197" s="2">
        <v>0</v>
      </c>
      <c r="G197" s="3">
        <f t="shared" si="0"/>
        <v>9604.7056000000011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6379.36</v>
      </c>
      <c r="D198" s="2">
        <f>'PR-RAS'!E202</f>
        <v>6382.6900000000005</v>
      </c>
      <c r="E198" s="2">
        <v>0</v>
      </c>
      <c r="F198" s="2">
        <v>0</v>
      </c>
      <c r="G198" s="3">
        <f t="shared" si="0"/>
        <v>3771.5137800000007</v>
      </c>
      <c r="H198" s="3">
        <f t="shared" si="1"/>
        <v>0.66999999999916326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802.63</v>
      </c>
      <c r="E204" s="2">
        <v>0</v>
      </c>
      <c r="F204" s="2">
        <v>0</v>
      </c>
      <c r="G204" s="3">
        <f t="shared" si="0"/>
        <v>325.86778000000004</v>
      </c>
      <c r="H204" s="3">
        <f t="shared" si="1"/>
        <v>0.37000000000000455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802.63</v>
      </c>
      <c r="E206" s="2">
        <v>0</v>
      </c>
      <c r="F206" s="2">
        <v>0</v>
      </c>
      <c r="G206" s="3">
        <f t="shared" si="0"/>
        <v>329.07829999999996</v>
      </c>
      <c r="H206" s="3">
        <f t="shared" si="1"/>
        <v>0.37000000000000455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6379.36</v>
      </c>
      <c r="D212" s="2">
        <f>'PR-RAS'!E216</f>
        <v>5580.06</v>
      </c>
      <c r="E212" s="2">
        <v>0</v>
      </c>
      <c r="F212" s="2">
        <v>0</v>
      </c>
      <c r="G212" s="3">
        <f t="shared" si="0"/>
        <v>3700.8302799999997</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6368.45</v>
      </c>
      <c r="D213" s="2">
        <f>'PR-RAS'!E217</f>
        <v>5570.27</v>
      </c>
      <c r="E213" s="2">
        <v>0</v>
      </c>
      <c r="F213" s="2">
        <v>0</v>
      </c>
      <c r="G213" s="3">
        <f t="shared" si="0"/>
        <v>3711.9058800000003</v>
      </c>
      <c r="H213" s="3">
        <f t="shared" si="1"/>
        <v>0.72000000000025466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10.91</v>
      </c>
      <c r="D215" s="2">
        <f>'PR-RAS'!E219</f>
        <v>9.7899999999999991</v>
      </c>
      <c r="E215" s="2">
        <v>0</v>
      </c>
      <c r="F215" s="2">
        <v>0</v>
      </c>
      <c r="G215" s="3">
        <f t="shared" si="0"/>
        <v>6.5248599999999994</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22361.98</v>
      </c>
      <c r="D226" s="2">
        <f>'PR-RAS'!E230</f>
        <v>114267.22</v>
      </c>
      <c r="E226" s="2">
        <v>0</v>
      </c>
      <c r="F226" s="2">
        <v>0</v>
      </c>
      <c r="G226" s="3">
        <f t="shared" si="0"/>
        <v>56451.694500000005</v>
      </c>
      <c r="H226" s="3">
        <f t="shared" si="1"/>
        <v>0.24000000000160071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22361.98</v>
      </c>
      <c r="D233" s="2">
        <f>'PR-RAS'!E237</f>
        <v>114267.22</v>
      </c>
      <c r="E233" s="2">
        <v>0</v>
      </c>
      <c r="F233" s="2">
        <v>0</v>
      </c>
      <c r="G233" s="3">
        <f t="shared" si="0"/>
        <v>58207.969440000008</v>
      </c>
      <c r="H233" s="3">
        <f t="shared" si="1"/>
        <v>0.24000000000160071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22361.98</v>
      </c>
      <c r="D234" s="2">
        <f>'PR-RAS'!E238</f>
        <v>27997.39</v>
      </c>
      <c r="E234" s="2">
        <v>0</v>
      </c>
      <c r="F234" s="2">
        <v>0</v>
      </c>
      <c r="G234" s="3">
        <f t="shared" si="0"/>
        <v>18257.125079999998</v>
      </c>
      <c r="H234" s="3">
        <f t="shared" si="1"/>
        <v>0.40999999999985448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86269.83</v>
      </c>
      <c r="E235" s="2">
        <v>0</v>
      </c>
      <c r="F235" s="2">
        <v>0</v>
      </c>
      <c r="G235" s="3">
        <f t="shared" si="0"/>
        <v>40374.280440000002</v>
      </c>
      <c r="H235" s="3">
        <f t="shared" si="1"/>
        <v>0.16999999999825377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52255.6</v>
      </c>
      <c r="D258" s="2">
        <f>'PR-RAS'!E262</f>
        <v>67550.97</v>
      </c>
      <c r="E258" s="2">
        <v>0</v>
      </c>
      <c r="F258" s="2">
        <v>0</v>
      </c>
      <c r="G258" s="3">
        <f t="shared" si="0"/>
        <v>48150.887780000005</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52255.6</v>
      </c>
      <c r="D265" s="2">
        <f>'PR-RAS'!E269</f>
        <v>67550.97</v>
      </c>
      <c r="E265" s="2">
        <v>0</v>
      </c>
      <c r="F265" s="2">
        <v>0</v>
      </c>
      <c r="G265" s="3">
        <f t="shared" si="0"/>
        <v>49462.390560000007</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36398.519999999997</v>
      </c>
      <c r="D266" s="2">
        <f>'PR-RAS'!E270</f>
        <v>54825.06</v>
      </c>
      <c r="E266" s="2">
        <v>0</v>
      </c>
      <c r="F266" s="2">
        <v>0</v>
      </c>
      <c r="G266" s="3">
        <f t="shared" si="0"/>
        <v>38702.889599999995</v>
      </c>
      <c r="H266" s="3">
        <f t="shared" si="1"/>
        <v>0.54000000000087311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15857.08</v>
      </c>
      <c r="D267" s="2">
        <f>'PR-RAS'!E271</f>
        <v>12725.91</v>
      </c>
      <c r="E267" s="2">
        <v>0</v>
      </c>
      <c r="F267" s="2">
        <v>0</v>
      </c>
      <c r="G267" s="3">
        <f t="shared" si="0"/>
        <v>10988.1674</v>
      </c>
      <c r="H267" s="3">
        <f t="shared" si="1"/>
        <v>0.17000000000007276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76980.78</v>
      </c>
      <c r="D269" s="2">
        <f>'PR-RAS'!E273</f>
        <v>93195.82</v>
      </c>
      <c r="E269" s="2">
        <v>0</v>
      </c>
      <c r="F269" s="2">
        <v>0</v>
      </c>
      <c r="G269" s="3">
        <f t="shared" si="0"/>
        <v>70583.808560000019</v>
      </c>
      <c r="H269" s="3">
        <f t="shared" si="1"/>
        <v>0.39999999999417923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76980.78</v>
      </c>
      <c r="D270" s="2">
        <f>'PR-RAS'!E274</f>
        <v>68295.820000000007</v>
      </c>
      <c r="E270" s="2">
        <v>0</v>
      </c>
      <c r="F270" s="2">
        <v>0</v>
      </c>
      <c r="G270" s="3">
        <f t="shared" si="0"/>
        <v>57450.980980000008</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76980.78</v>
      </c>
      <c r="D271" s="2">
        <f>'PR-RAS'!E275</f>
        <v>68295.820000000007</v>
      </c>
      <c r="E271" s="2">
        <v>0</v>
      </c>
      <c r="F271" s="2">
        <v>0</v>
      </c>
      <c r="G271" s="3">
        <f t="shared" si="0"/>
        <v>57664.553400000004</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24900</v>
      </c>
      <c r="E274" s="2">
        <v>0</v>
      </c>
      <c r="F274" s="2">
        <v>0</v>
      </c>
      <c r="G274" s="3">
        <f t="shared" si="0"/>
        <v>13595.400000000001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24900</v>
      </c>
      <c r="E275" s="2">
        <v>0</v>
      </c>
      <c r="F275" s="2">
        <v>0</v>
      </c>
      <c r="G275" s="3">
        <f t="shared" ref="G275:G528" si="12">(B275/1000)*(C275*1+D275*2)</f>
        <v>13645.2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978287.27999999991</v>
      </c>
      <c r="D295" s="2">
        <f>'PR-RAS'!E299</f>
        <v>1556491.92</v>
      </c>
      <c r="E295" s="2">
        <v>0</v>
      </c>
      <c r="F295" s="2">
        <v>0</v>
      </c>
      <c r="G295" s="3">
        <f t="shared" si="12"/>
        <v>1202833.7092799998</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891607.35</v>
      </c>
      <c r="D296" s="2">
        <f>'PR-RAS'!E300</f>
        <v>937273.0700000003</v>
      </c>
      <c r="E296" s="2">
        <v>0</v>
      </c>
      <c r="F296" s="2">
        <v>0</v>
      </c>
      <c r="G296" s="3">
        <f t="shared" si="12"/>
        <v>816015.27955000021</v>
      </c>
      <c r="H296" s="3">
        <f t="shared" si="13"/>
        <v>0.42000000027474016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70927.44</v>
      </c>
      <c r="D298" s="2">
        <f>'PR-RAS'!E302</f>
        <v>0</v>
      </c>
      <c r="E298" s="2">
        <v>0</v>
      </c>
      <c r="F298" s="2">
        <v>0</v>
      </c>
      <c r="G298" s="3">
        <f t="shared" si="12"/>
        <v>21065.449679999998</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245624.39</v>
      </c>
      <c r="D300" s="2">
        <f>'PR-RAS'!E304</f>
        <v>152919.38</v>
      </c>
      <c r="E300" s="2">
        <v>0</v>
      </c>
      <c r="F300" s="2">
        <v>0</v>
      </c>
      <c r="G300" s="3">
        <f t="shared" si="12"/>
        <v>164887.48185000001</v>
      </c>
      <c r="H300" s="3">
        <f t="shared" si="13"/>
        <v>0.77000000001862645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33324.759999999995</v>
      </c>
      <c r="D303" s="2">
        <f>'PR-RAS'!E308</f>
        <v>15603.38</v>
      </c>
      <c r="E303" s="2">
        <v>0</v>
      </c>
      <c r="F303" s="2">
        <v>0</v>
      </c>
      <c r="G303" s="3">
        <f t="shared" si="12"/>
        <v>19488.519039999996</v>
      </c>
      <c r="H303" s="3">
        <f t="shared" si="13"/>
        <v>0.62000000000443833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23460.26</v>
      </c>
      <c r="D304" s="2">
        <f>'PR-RAS'!E309</f>
        <v>15603.38</v>
      </c>
      <c r="E304" s="2">
        <v>0</v>
      </c>
      <c r="F304" s="2">
        <v>0</v>
      </c>
      <c r="G304" s="3">
        <f t="shared" si="12"/>
        <v>16564.107059999998</v>
      </c>
      <c r="H304" s="3">
        <f t="shared" si="13"/>
        <v>0.63999999999759893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23460.26</v>
      </c>
      <c r="D305" s="2">
        <f>'PR-RAS'!E310</f>
        <v>15603.38</v>
      </c>
      <c r="E305" s="2">
        <v>0</v>
      </c>
      <c r="F305" s="2">
        <v>0</v>
      </c>
      <c r="G305" s="3">
        <f t="shared" si="12"/>
        <v>16618.774079999999</v>
      </c>
      <c r="H305" s="3">
        <f t="shared" si="13"/>
        <v>0.63999999999759893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23460.26</v>
      </c>
      <c r="D306" s="2">
        <f>'PR-RAS'!E311</f>
        <v>15603.38</v>
      </c>
      <c r="E306" s="2">
        <v>0</v>
      </c>
      <c r="F306" s="2">
        <v>0</v>
      </c>
      <c r="G306" s="3">
        <f t="shared" si="12"/>
        <v>16673.4411</v>
      </c>
      <c r="H306" s="3">
        <f t="shared" si="13"/>
        <v>0.63999999999759893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9864.5</v>
      </c>
      <c r="D316" s="2">
        <f>'PR-RAS'!E321</f>
        <v>0</v>
      </c>
      <c r="E316" s="2">
        <v>0</v>
      </c>
      <c r="F316" s="2">
        <v>0</v>
      </c>
      <c r="G316" s="3">
        <f t="shared" si="12"/>
        <v>3107.3175000000001</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9864.5</v>
      </c>
      <c r="D317" s="2">
        <f>'PR-RAS'!E322</f>
        <v>0</v>
      </c>
      <c r="E317" s="2">
        <v>0</v>
      </c>
      <c r="F317" s="2">
        <v>0</v>
      </c>
      <c r="G317" s="3">
        <f t="shared" si="12"/>
        <v>3117.1820000000002</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9864.5</v>
      </c>
      <c r="D318" s="2">
        <f>'PR-RAS'!E323</f>
        <v>0</v>
      </c>
      <c r="E318" s="2">
        <v>0</v>
      </c>
      <c r="F318" s="2">
        <v>0</v>
      </c>
      <c r="G318" s="3">
        <f t="shared" si="12"/>
        <v>3127.0464999999999</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958527.7100000002</v>
      </c>
      <c r="D355" s="2">
        <f>'PR-RAS'!E360</f>
        <v>946454.8</v>
      </c>
      <c r="E355" s="2">
        <v>0</v>
      </c>
      <c r="F355" s="2">
        <v>0</v>
      </c>
      <c r="G355" s="3">
        <f t="shared" si="12"/>
        <v>1009408.8077400001</v>
      </c>
      <c r="H355" s="3">
        <f t="shared" si="13"/>
        <v>0.48999999975785613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936773.95000000019</v>
      </c>
      <c r="D368" s="2">
        <f>'PR-RAS'!E373</f>
        <v>822302.89</v>
      </c>
      <c r="E368" s="2">
        <v>0</v>
      </c>
      <c r="F368" s="2">
        <v>0</v>
      </c>
      <c r="G368" s="3">
        <f t="shared" si="12"/>
        <v>947366.36091000016</v>
      </c>
      <c r="H368" s="3">
        <f t="shared" si="13"/>
        <v>0.15999999979976565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722932.95000000007</v>
      </c>
      <c r="D369" s="2">
        <f>'PR-RAS'!E374</f>
        <v>468080.16000000003</v>
      </c>
      <c r="E369" s="2">
        <v>0</v>
      </c>
      <c r="F369" s="2">
        <v>0</v>
      </c>
      <c r="G369" s="3">
        <f t="shared" si="12"/>
        <v>610546.32336000004</v>
      </c>
      <c r="H369" s="3">
        <f t="shared" si="13"/>
        <v>0.2099999999627471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131624.92000000001</v>
      </c>
      <c r="D370" s="2">
        <f>'PR-RAS'!E375</f>
        <v>0</v>
      </c>
      <c r="E370" s="2">
        <v>0</v>
      </c>
      <c r="F370" s="2">
        <v>0</v>
      </c>
      <c r="G370" s="3">
        <f t="shared" si="12"/>
        <v>48569.595480000004</v>
      </c>
      <c r="H370" s="3">
        <f t="shared" si="13"/>
        <v>7.9999999987194315E-2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379248.37</v>
      </c>
      <c r="D371" s="2">
        <f>'PR-RAS'!E376</f>
        <v>339151.33</v>
      </c>
      <c r="E371" s="2">
        <v>0</v>
      </c>
      <c r="F371" s="2">
        <v>0</v>
      </c>
      <c r="G371" s="3">
        <f t="shared" si="12"/>
        <v>391293.8811</v>
      </c>
      <c r="H371" s="3">
        <f t="shared" si="13"/>
        <v>0.70000000001164153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212059.66</v>
      </c>
      <c r="D373" s="2">
        <f>'PR-RAS'!E378</f>
        <v>128928.83</v>
      </c>
      <c r="E373" s="2">
        <v>0</v>
      </c>
      <c r="F373" s="2">
        <v>0</v>
      </c>
      <c r="G373" s="3">
        <f t="shared" si="12"/>
        <v>174809.24304</v>
      </c>
      <c r="H373" s="3">
        <f t="shared" si="13"/>
        <v>0.50999999999476131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117578.55</v>
      </c>
      <c r="D374" s="2">
        <f>'PR-RAS'!E379</f>
        <v>173528.93</v>
      </c>
      <c r="E374" s="2">
        <v>0</v>
      </c>
      <c r="F374" s="2">
        <v>0</v>
      </c>
      <c r="G374" s="3">
        <f t="shared" si="12"/>
        <v>173309.38092999998</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17066.25</v>
      </c>
      <c r="D375" s="2">
        <f>'PR-RAS'!E380</f>
        <v>84986.25</v>
      </c>
      <c r="E375" s="2">
        <v>0</v>
      </c>
      <c r="F375" s="2">
        <v>0</v>
      </c>
      <c r="G375" s="3">
        <f t="shared" si="12"/>
        <v>69952.492499999993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422.45</v>
      </c>
      <c r="D376" s="2">
        <f>'PR-RAS'!E381</f>
        <v>0</v>
      </c>
      <c r="E376" s="2">
        <v>0</v>
      </c>
      <c r="F376" s="2">
        <v>0</v>
      </c>
      <c r="G376" s="3">
        <f t="shared" si="12"/>
        <v>158.41874999999999</v>
      </c>
      <c r="H376" s="3">
        <f t="shared" si="13"/>
        <v>0.44999999999998863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83717.5</v>
      </c>
      <c r="D377" s="2">
        <f>'PR-RAS'!E382</f>
        <v>12098.93</v>
      </c>
      <c r="E377" s="2">
        <v>0</v>
      </c>
      <c r="F377" s="2">
        <v>0</v>
      </c>
      <c r="G377" s="3">
        <f t="shared" si="12"/>
        <v>40576.175360000001</v>
      </c>
      <c r="H377" s="3">
        <f t="shared" si="13"/>
        <v>0.56999999999970896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16372.35</v>
      </c>
      <c r="D381" s="2">
        <f>'PR-RAS'!E386</f>
        <v>76443.75</v>
      </c>
      <c r="E381" s="2">
        <v>0</v>
      </c>
      <c r="F381" s="2">
        <v>0</v>
      </c>
      <c r="G381" s="3">
        <f t="shared" si="12"/>
        <v>64318.743000000002</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1746.8</v>
      </c>
      <c r="D383" s="2">
        <f>'PR-RAS'!E388</f>
        <v>104120.68</v>
      </c>
      <c r="E383" s="2">
        <v>0</v>
      </c>
      <c r="F383" s="2">
        <v>0</v>
      </c>
      <c r="G383" s="3">
        <f t="shared" si="12"/>
        <v>80215.477119999996</v>
      </c>
      <c r="H383" s="3">
        <f t="shared" si="13"/>
        <v>0.52000000000703039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1746.8</v>
      </c>
      <c r="D384" s="2">
        <f>'PR-RAS'!E389</f>
        <v>104120.68</v>
      </c>
      <c r="E384" s="2">
        <v>0</v>
      </c>
      <c r="F384" s="2">
        <v>0</v>
      </c>
      <c r="G384" s="3">
        <f t="shared" si="12"/>
        <v>80425.465279999989</v>
      </c>
      <c r="H384" s="3">
        <f t="shared" si="13"/>
        <v>0.52000000000703039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94515.65</v>
      </c>
      <c r="D396" s="2">
        <f>'PR-RAS'!E401</f>
        <v>76573.119999999995</v>
      </c>
      <c r="E396" s="2">
        <v>0</v>
      </c>
      <c r="F396" s="2">
        <v>0</v>
      </c>
      <c r="G396" s="3">
        <f t="shared" si="12"/>
        <v>97826.446549999993</v>
      </c>
      <c r="H396" s="3">
        <f t="shared" si="13"/>
        <v>0.47000000000116415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32588.560000000001</v>
      </c>
      <c r="D398" s="2">
        <f>'PR-RAS'!E403</f>
        <v>2898.12</v>
      </c>
      <c r="E398" s="2">
        <v>0</v>
      </c>
      <c r="F398" s="2">
        <v>0</v>
      </c>
      <c r="G398" s="3">
        <f t="shared" si="12"/>
        <v>15238.765600000002</v>
      </c>
      <c r="H398" s="3">
        <f t="shared" si="13"/>
        <v>0.55999999999858119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19900</v>
      </c>
      <c r="E399" s="2">
        <v>0</v>
      </c>
      <c r="F399" s="2">
        <v>0</v>
      </c>
      <c r="G399" s="3">
        <f t="shared" si="12"/>
        <v>15840.400000000001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61927.09</v>
      </c>
      <c r="D400" s="2">
        <f>'PR-RAS'!E405</f>
        <v>53775</v>
      </c>
      <c r="E400" s="2">
        <v>0</v>
      </c>
      <c r="F400" s="2">
        <v>0</v>
      </c>
      <c r="G400" s="3">
        <f t="shared" si="12"/>
        <v>67621.358909999995</v>
      </c>
      <c r="H400" s="3">
        <f t="shared" si="13"/>
        <v>8.999999999650754E-2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21753.759999999998</v>
      </c>
      <c r="D407" s="2">
        <f>'PR-RAS'!E412</f>
        <v>124151.91</v>
      </c>
      <c r="E407" s="2">
        <v>0</v>
      </c>
      <c r="F407" s="2">
        <v>0</v>
      </c>
      <c r="G407" s="3">
        <f t="shared" si="12"/>
        <v>109643.37748000001</v>
      </c>
      <c r="H407" s="3">
        <f t="shared" si="13"/>
        <v>0.32999999999810825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21753.759999999998</v>
      </c>
      <c r="D408" s="2">
        <f>'PR-RAS'!E413</f>
        <v>124151.91</v>
      </c>
      <c r="E408" s="2">
        <v>0</v>
      </c>
      <c r="F408" s="2">
        <v>0</v>
      </c>
      <c r="G408" s="3">
        <f t="shared" si="12"/>
        <v>109913.43506</v>
      </c>
      <c r="H408" s="3">
        <f t="shared" si="13"/>
        <v>0.32999999999810825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925202.95000000019</v>
      </c>
      <c r="D413" s="2">
        <f>'PR-RAS'!E418</f>
        <v>930851.42</v>
      </c>
      <c r="E413" s="2">
        <v>0</v>
      </c>
      <c r="F413" s="2">
        <v>0</v>
      </c>
      <c r="G413" s="3">
        <f t="shared" si="12"/>
        <v>1148205.18548</v>
      </c>
      <c r="H413" s="3">
        <f t="shared" si="13"/>
        <v>0.469999999855645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38056.870000000003</v>
      </c>
      <c r="E414" s="2">
        <v>0</v>
      </c>
      <c r="F414" s="2">
        <v>0</v>
      </c>
      <c r="G414" s="3">
        <f t="shared" si="12"/>
        <v>31434.974620000001</v>
      </c>
      <c r="H414" s="3">
        <f t="shared" si="13"/>
        <v>0.12999999999738066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27020.97</v>
      </c>
      <c r="D416" s="2">
        <f>'PR-RAS'!E421</f>
        <v>3229.36</v>
      </c>
      <c r="E416" s="2">
        <v>0</v>
      </c>
      <c r="F416" s="2">
        <v>0</v>
      </c>
      <c r="G416" s="3">
        <f t="shared" si="12"/>
        <v>13894.07135</v>
      </c>
      <c r="H416" s="3">
        <f t="shared" si="13"/>
        <v>0.38999999999896318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1903219.39</v>
      </c>
      <c r="D417" s="2">
        <f>'PR-RAS'!E422</f>
        <v>2509368.37</v>
      </c>
      <c r="E417" s="2">
        <v>0</v>
      </c>
      <c r="F417" s="2">
        <v>0</v>
      </c>
      <c r="G417" s="3">
        <f t="shared" si="12"/>
        <v>2879533.7500799997</v>
      </c>
      <c r="H417" s="3">
        <f t="shared" si="13"/>
        <v>0.76000000000931323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1936814.9900000002</v>
      </c>
      <c r="D418" s="2">
        <f>'PR-RAS'!E423</f>
        <v>2502946.7199999997</v>
      </c>
      <c r="E418" s="2">
        <v>0</v>
      </c>
      <c r="F418" s="2">
        <v>0</v>
      </c>
      <c r="G418" s="3">
        <f t="shared" si="12"/>
        <v>2895109.4153099996</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6421.6500000003725</v>
      </c>
      <c r="E419" s="2">
        <v>0</v>
      </c>
      <c r="F419" s="2">
        <v>0</v>
      </c>
      <c r="G419" s="3">
        <f t="shared" si="12"/>
        <v>5368.4994000003117</v>
      </c>
      <c r="H419" s="3">
        <f t="shared" si="13"/>
        <v>0.34999999962747097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33595.600000000326</v>
      </c>
      <c r="D420" s="2">
        <f>'PR-RAS'!E425</f>
        <v>0</v>
      </c>
      <c r="E420" s="2">
        <v>0</v>
      </c>
      <c r="F420" s="2">
        <v>0</v>
      </c>
      <c r="G420" s="3">
        <f t="shared" si="12"/>
        <v>14076.556400000136</v>
      </c>
      <c r="H420" s="3">
        <f t="shared" si="13"/>
        <v>0.3999999996740371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70927.44</v>
      </c>
      <c r="D421" s="2">
        <f>'PR-RAS'!E426</f>
        <v>38056.870000000003</v>
      </c>
      <c r="E421" s="2">
        <v>0</v>
      </c>
      <c r="F421" s="2">
        <v>0</v>
      </c>
      <c r="G421" s="3">
        <f t="shared" si="12"/>
        <v>61757.295599999998</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272645.36</v>
      </c>
      <c r="D423" s="2">
        <f>'PR-RAS'!E428</f>
        <v>156148.74</v>
      </c>
      <c r="E423" s="2">
        <v>0</v>
      </c>
      <c r="F423" s="2">
        <v>0</v>
      </c>
      <c r="G423" s="3">
        <f t="shared" si="12"/>
        <v>246845.87847999998</v>
      </c>
      <c r="H423" s="3">
        <f t="shared" si="13"/>
        <v>0.61999999999534339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1903219.39</v>
      </c>
      <c r="D637" s="2">
        <f>'PR-RAS'!E643</f>
        <v>2509368.37</v>
      </c>
      <c r="E637" s="2">
        <v>0</v>
      </c>
      <c r="F637" s="2">
        <v>0</v>
      </c>
      <c r="G637" s="3">
        <f t="shared" si="14"/>
        <v>4402364.0986799998</v>
      </c>
      <c r="H637" s="3">
        <f t="shared" si="15"/>
        <v>0.76000000000931323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1936814.9900000002</v>
      </c>
      <c r="D638" s="2">
        <f>'PR-RAS'!E644</f>
        <v>2502946.7199999997</v>
      </c>
      <c r="E638" s="2">
        <v>0</v>
      </c>
      <c r="F638" s="2">
        <v>0</v>
      </c>
      <c r="G638" s="3">
        <f t="shared" si="14"/>
        <v>4422505.2699100003</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6421.6500000003725</v>
      </c>
      <c r="E639" s="2">
        <v>0</v>
      </c>
      <c r="F639" s="2">
        <v>0</v>
      </c>
      <c r="G639" s="3">
        <f t="shared" si="14"/>
        <v>8194.0254000004752</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33595.600000000326</v>
      </c>
      <c r="D640" s="2">
        <f>'PR-RAS'!E646</f>
        <v>0</v>
      </c>
      <c r="E640" s="2">
        <v>0</v>
      </c>
      <c r="F640" s="2">
        <v>0</v>
      </c>
      <c r="G640" s="3">
        <f t="shared" si="14"/>
        <v>21467.588400000208</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70927.44</v>
      </c>
      <c r="D641" s="2">
        <f>'PR-RAS'!E647</f>
        <v>38056.870000000003</v>
      </c>
      <c r="E641" s="2">
        <v>0</v>
      </c>
      <c r="F641" s="2">
        <v>0</v>
      </c>
      <c r="G641" s="3">
        <f t="shared" si="14"/>
        <v>94106.355199999991</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37331.839999999676</v>
      </c>
      <c r="D643" s="2">
        <f>'PR-RAS'!E649</f>
        <v>44478.520000000375</v>
      </c>
      <c r="E643" s="2">
        <v>0</v>
      </c>
      <c r="F643" s="2">
        <v>0</v>
      </c>
      <c r="G643" s="3">
        <f t="shared" si="14"/>
        <v>81077.460960000273</v>
      </c>
      <c r="H643" s="3">
        <f t="shared" si="15"/>
        <v>0.63999999994848622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109425.59</v>
      </c>
      <c r="D646" s="2">
        <f>'PR-RAS'!E653</f>
        <v>305262.05</v>
      </c>
      <c r="E646" s="2">
        <v>0</v>
      </c>
      <c r="F646" s="2">
        <v>0</v>
      </c>
      <c r="G646" s="3">
        <f t="shared" si="14"/>
        <v>464367.55004999996</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2087132.65</v>
      </c>
      <c r="D647" s="2">
        <f>'PR-RAS'!E654</f>
        <v>2570525.5299999998</v>
      </c>
      <c r="E647" s="2">
        <v>0</v>
      </c>
      <c r="F647" s="2">
        <v>0</v>
      </c>
      <c r="G647" s="3">
        <f t="shared" si="14"/>
        <v>4669406.6766599994</v>
      </c>
      <c r="H647" s="3">
        <f t="shared" si="15"/>
        <v>0.82000000029802322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2017012.67</v>
      </c>
      <c r="D648" s="2">
        <f>'PR-RAS'!E655</f>
        <v>2727391.31</v>
      </c>
      <c r="E648" s="2">
        <v>0</v>
      </c>
      <c r="F648" s="2">
        <v>0</v>
      </c>
      <c r="G648" s="3">
        <f t="shared" si="14"/>
        <v>4834251.5526299998</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179545.56999999983</v>
      </c>
      <c r="D649" s="2">
        <f>'PR-RAS'!E656</f>
        <v>148396.26999999955</v>
      </c>
      <c r="E649" s="2">
        <v>0</v>
      </c>
      <c r="F649" s="2">
        <v>0</v>
      </c>
      <c r="G649" s="3">
        <f t="shared" si="14"/>
        <v>308667.09527999931</v>
      </c>
      <c r="H649" s="3">
        <f t="shared" si="15"/>
        <v>0.69999999972060323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30</v>
      </c>
      <c r="E650" s="2">
        <v>0</v>
      </c>
      <c r="F650" s="2">
        <v>0</v>
      </c>
      <c r="G650" s="3">
        <f t="shared" si="14"/>
        <v>53.867000000000004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30</v>
      </c>
      <c r="E652" s="2">
        <v>0</v>
      </c>
      <c r="F652" s="2">
        <v>0</v>
      </c>
      <c r="G652" s="3">
        <f t="shared" si="14"/>
        <v>54.033000000000001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29169.73</v>
      </c>
      <c r="E657" s="2">
        <v>0</v>
      </c>
      <c r="F657" s="2">
        <v>0</v>
      </c>
      <c r="G657" s="3">
        <f t="shared" si="16"/>
        <v>38270.68576</v>
      </c>
      <c r="H657" s="3">
        <f t="shared" si="17"/>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281887.90999999997</v>
      </c>
      <c r="D662" s="2">
        <f>'PR-RAS'!E669</f>
        <v>46209.36</v>
      </c>
      <c r="E662" s="2">
        <v>0</v>
      </c>
      <c r="F662" s="2">
        <v>0</v>
      </c>
      <c r="G662" s="3">
        <f t="shared" si="14"/>
        <v>247416.68243000002</v>
      </c>
      <c r="H662" s="3">
        <f t="shared" si="15"/>
        <v>0.45000000002619345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19192.330000000002</v>
      </c>
      <c r="D663" s="2">
        <f>'PR-RAS'!E670</f>
        <v>56467.07</v>
      </c>
      <c r="E663" s="2">
        <v>0</v>
      </c>
      <c r="F663" s="2">
        <v>0</v>
      </c>
      <c r="G663" s="3">
        <f t="shared" si="14"/>
        <v>87467.723140000002</v>
      </c>
      <c r="H663" s="3">
        <f t="shared" si="15"/>
        <v>0.40000000000145519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1676.22</v>
      </c>
      <c r="D665" s="2">
        <f>'PR-RAS'!E672</f>
        <v>0</v>
      </c>
      <c r="E665" s="2">
        <v>0</v>
      </c>
      <c r="F665" s="2">
        <v>0</v>
      </c>
      <c r="G665" s="3">
        <f t="shared" si="14"/>
        <v>1113.01008</v>
      </c>
      <c r="H665" s="3">
        <f t="shared" si="15"/>
        <v>0.22000000000002728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513064.44</v>
      </c>
      <c r="D666" s="2">
        <f>'PR-RAS'!E673</f>
        <v>615714.66</v>
      </c>
      <c r="E666" s="2">
        <v>0</v>
      </c>
      <c r="F666" s="2">
        <v>0</v>
      </c>
      <c r="G666" s="3">
        <f t="shared" si="14"/>
        <v>1160088.3504000001</v>
      </c>
      <c r="H666" s="3">
        <f t="shared" si="15"/>
        <v>0.77999999996973202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13950</v>
      </c>
      <c r="E667" s="2">
        <v>0</v>
      </c>
      <c r="F667" s="2">
        <v>0</v>
      </c>
      <c r="G667" s="3">
        <f t="shared" si="14"/>
        <v>18581.400000000001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12223.2</v>
      </c>
      <c r="D670" s="2">
        <f>'PR-RAS'!E677</f>
        <v>21247.79</v>
      </c>
      <c r="E670" s="2">
        <v>0</v>
      </c>
      <c r="F670" s="2">
        <v>0</v>
      </c>
      <c r="G670" s="3">
        <f t="shared" si="14"/>
        <v>36606.863819999999</v>
      </c>
      <c r="H670" s="3">
        <f t="shared" si="15"/>
        <v>0.40999999999985448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144043.63</v>
      </c>
      <c r="D674" s="2">
        <f>'PR-RAS'!E681</f>
        <v>257354.7</v>
      </c>
      <c r="E674" s="2">
        <v>0</v>
      </c>
      <c r="F674" s="2">
        <v>0</v>
      </c>
      <c r="G674" s="3">
        <f t="shared" si="14"/>
        <v>443340.78919000004</v>
      </c>
      <c r="H674" s="3">
        <f t="shared" si="15"/>
        <v>0.66999999998370185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209981.22</v>
      </c>
      <c r="D695" s="2">
        <f>'PR-RAS'!E702</f>
        <v>272449.25</v>
      </c>
      <c r="E695" s="2">
        <v>0</v>
      </c>
      <c r="F695" s="2">
        <v>0</v>
      </c>
      <c r="G695" s="3">
        <f t="shared" si="14"/>
        <v>523886.52567999996</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13935.89</v>
      </c>
      <c r="D699" s="2">
        <f>'PR-RAS'!E706</f>
        <v>13935.9</v>
      </c>
      <c r="E699" s="2">
        <v>0</v>
      </c>
      <c r="F699" s="2">
        <v>0</v>
      </c>
      <c r="G699" s="3">
        <f t="shared" si="14"/>
        <v>29181.767619999999</v>
      </c>
      <c r="H699" s="3">
        <f t="shared" si="15"/>
        <v>0.21000000000094587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93335.12</v>
      </c>
      <c r="E704" s="2">
        <v>0</v>
      </c>
      <c r="F704" s="2">
        <v>0</v>
      </c>
      <c r="G704" s="3">
        <f t="shared" ref="G704:G707" si="20">(B704/1000)*(C704*1+D704*2)</f>
        <v>131229.17872</v>
      </c>
      <c r="H704" s="3">
        <f t="shared" ref="H704:H707" si="21">ABS(C704-ROUND(C704,0))+ABS(D704-ROUND(D704,0))</f>
        <v>0.11999999999534339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10699.52</v>
      </c>
      <c r="D727" s="2">
        <f>'PR-RAS'!E734</f>
        <v>11320.7</v>
      </c>
      <c r="E727" s="2">
        <v>0</v>
      </c>
      <c r="F727" s="2">
        <v>0</v>
      </c>
      <c r="G727" s="3">
        <f t="shared" si="14"/>
        <v>24205.507919999996</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209.78</v>
      </c>
      <c r="D729" s="2">
        <f>'PR-RAS'!E736</f>
        <v>226.04</v>
      </c>
      <c r="E729" s="2">
        <v>0</v>
      </c>
      <c r="F729" s="2">
        <v>0</v>
      </c>
      <c r="G729" s="3">
        <f t="shared" si="14"/>
        <v>481.83407999999997</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827.94</v>
      </c>
      <c r="D730" s="2">
        <f>'PR-RAS'!E737</f>
        <v>3353.48</v>
      </c>
      <c r="E730" s="2">
        <v>0</v>
      </c>
      <c r="F730" s="2">
        <v>0</v>
      </c>
      <c r="G730" s="3">
        <f t="shared" si="14"/>
        <v>5492.9420999999993</v>
      </c>
      <c r="H730" s="3">
        <f t="shared" si="15"/>
        <v>0.53999999999996362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6066.1</v>
      </c>
      <c r="D731" s="2">
        <f>'PR-RAS'!E738</f>
        <v>10128.42</v>
      </c>
      <c r="E731" s="2">
        <v>0</v>
      </c>
      <c r="F731" s="2">
        <v>0</v>
      </c>
      <c r="G731" s="3">
        <f t="shared" si="14"/>
        <v>19215.746200000001</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11809.64</v>
      </c>
      <c r="D734" s="2">
        <f>'PR-RAS'!E741</f>
        <v>10055.41</v>
      </c>
      <c r="E734" s="2">
        <v>0</v>
      </c>
      <c r="F734" s="2">
        <v>0</v>
      </c>
      <c r="G734" s="3">
        <f t="shared" si="14"/>
        <v>23397.697179999999</v>
      </c>
      <c r="H734" s="3">
        <f t="shared" si="15"/>
        <v>0.77000000000043656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2260.87</v>
      </c>
      <c r="D735" s="2">
        <f>'PR-RAS'!E742</f>
        <v>2074.1999999999998</v>
      </c>
      <c r="E735" s="2">
        <v>0</v>
      </c>
      <c r="F735" s="2">
        <v>0</v>
      </c>
      <c r="G735" s="3">
        <f t="shared" si="14"/>
        <v>4704.4041799999995</v>
      </c>
      <c r="H735" s="3">
        <f t="shared" si="15"/>
        <v>0.32999999999992724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802.63</v>
      </c>
      <c r="E752" s="2">
        <v>0</v>
      </c>
      <c r="F752" s="2">
        <v>0</v>
      </c>
      <c r="G752" s="3">
        <f t="shared" si="14"/>
        <v>1205.55026</v>
      </c>
      <c r="H752" s="3">
        <f t="shared" si="15"/>
        <v>0.37000000000000455</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4495.9799999999996</v>
      </c>
      <c r="D773" s="2">
        <f>'PR-RAS'!E780</f>
        <v>7522.39</v>
      </c>
      <c r="E773" s="2">
        <v>0</v>
      </c>
      <c r="F773" s="2">
        <v>0</v>
      </c>
      <c r="G773" s="3">
        <f t="shared" si="14"/>
        <v>15085.466720000002</v>
      </c>
      <c r="H773" s="3">
        <f t="shared" si="15"/>
        <v>0.41000000000076398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17866</v>
      </c>
      <c r="D775" s="2">
        <f>'PR-RAS'!E782</f>
        <v>20475</v>
      </c>
      <c r="E775" s="2">
        <v>0</v>
      </c>
      <c r="F775" s="2">
        <v>0</v>
      </c>
      <c r="G775" s="3">
        <f t="shared" si="14"/>
        <v>45523.584000000003</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86269.83</v>
      </c>
      <c r="E785" s="2">
        <v>0</v>
      </c>
      <c r="F785" s="2">
        <v>0</v>
      </c>
      <c r="G785" s="3">
        <f t="shared" si="14"/>
        <v>135271.09344</v>
      </c>
      <c r="H785" s="3">
        <f t="shared" si="15"/>
        <v>0.16999999999825377</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4671.09</v>
      </c>
      <c r="D836" s="2">
        <f>'PR-RAS'!E843</f>
        <v>6216.77</v>
      </c>
      <c r="E836" s="2">
        <v>0</v>
      </c>
      <c r="F836" s="2">
        <v>0</v>
      </c>
      <c r="G836" s="3">
        <f t="shared" si="14"/>
        <v>14282.366050000001</v>
      </c>
      <c r="H836" s="3">
        <f t="shared" si="15"/>
        <v>0.31999999999970896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13200</v>
      </c>
      <c r="D839" s="2">
        <f>'PR-RAS'!E846</f>
        <v>12840</v>
      </c>
      <c r="E839" s="2">
        <v>0</v>
      </c>
      <c r="F839" s="2">
        <v>0</v>
      </c>
      <c r="G839" s="3">
        <f t="shared" si="34"/>
        <v>32581.439999999999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10086.92</v>
      </c>
      <c r="D841" s="2">
        <f>'PR-RAS'!E848</f>
        <v>2123.56</v>
      </c>
      <c r="E841" s="2">
        <v>0</v>
      </c>
      <c r="F841" s="2">
        <v>0</v>
      </c>
      <c r="G841" s="3">
        <f t="shared" si="34"/>
        <v>12040.5936</v>
      </c>
      <c r="H841" s="3">
        <f t="shared" si="35"/>
        <v>0.51999999999998181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8440.51</v>
      </c>
      <c r="D843" s="2">
        <f>'PR-RAS'!E850</f>
        <v>33644.730000000003</v>
      </c>
      <c r="E843" s="2">
        <v>0</v>
      </c>
      <c r="F843" s="2">
        <v>0</v>
      </c>
      <c r="G843" s="3">
        <f t="shared" si="34"/>
        <v>63764.634740000001</v>
      </c>
      <c r="H843" s="3">
        <f t="shared" si="35"/>
        <v>0.7599999999965803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14321.08</v>
      </c>
      <c r="D844" s="2">
        <f>'PR-RAS'!E851</f>
        <v>11180.91</v>
      </c>
      <c r="E844" s="2">
        <v>0</v>
      </c>
      <c r="F844" s="2">
        <v>0</v>
      </c>
      <c r="G844" s="3">
        <f t="shared" si="34"/>
        <v>30923.684700000002</v>
      </c>
      <c r="H844" s="3">
        <f t="shared" si="35"/>
        <v>0.17000000000007276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1536</v>
      </c>
      <c r="D847" s="2">
        <f>'PR-RAS'!E854</f>
        <v>1545</v>
      </c>
      <c r="E847" s="2">
        <v>0</v>
      </c>
      <c r="F847" s="2">
        <v>0</v>
      </c>
      <c r="G847" s="3">
        <f t="shared" si="34"/>
        <v>3913.596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5831098.209999999</v>
      </c>
      <c r="D1011" s="7">
        <f>BILANCA!E6</f>
        <v>6461449.1099999994</v>
      </c>
      <c r="E1011" s="7">
        <v>0</v>
      </c>
      <c r="F1011" s="7">
        <v>0</v>
      </c>
      <c r="G1011" s="8">
        <f t="shared" ref="G1011:G1306" si="38">B1011/1000*C1011+B1011/500*D1011</f>
        <v>18753.996429999999</v>
      </c>
      <c r="H1011" s="8">
        <f t="shared" si="35"/>
        <v>0.31999999843537807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5224921.9999999991</v>
      </c>
      <c r="D1012" s="2">
        <f>BILANCA!E7</f>
        <v>6014352.209999999</v>
      </c>
      <c r="E1012" s="2">
        <v>0</v>
      </c>
      <c r="F1012" s="2">
        <v>0</v>
      </c>
      <c r="G1012" s="3">
        <f t="shared" si="38"/>
        <v>34507.252839999994</v>
      </c>
      <c r="H1012" s="3">
        <f t="shared" si="35"/>
        <v>0.2099999999627471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137375.29</v>
      </c>
      <c r="D1013" s="2">
        <f>BILANCA!E8</f>
        <v>137375.29</v>
      </c>
      <c r="E1013" s="2">
        <v>0</v>
      </c>
      <c r="F1013" s="2">
        <v>0</v>
      </c>
      <c r="G1013" s="3">
        <f t="shared" si="38"/>
        <v>1236.37761</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137375.29</v>
      </c>
      <c r="D1014" s="2">
        <f>BILANCA!E9</f>
        <v>137375.29</v>
      </c>
      <c r="E1014" s="2">
        <v>0</v>
      </c>
      <c r="F1014" s="2">
        <v>0</v>
      </c>
      <c r="G1014" s="3">
        <f t="shared" si="38"/>
        <v>1648.5034800000001</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4693013.629999999</v>
      </c>
      <c r="D1017" s="2">
        <f>BILANCA!E12</f>
        <v>5042783.1899999995</v>
      </c>
      <c r="E1017" s="2">
        <v>0</v>
      </c>
      <c r="F1017" s="2">
        <v>0</v>
      </c>
      <c r="G1017" s="3">
        <f t="shared" si="38"/>
        <v>103450.06006999999</v>
      </c>
      <c r="H1017" s="3">
        <f t="shared" si="35"/>
        <v>0.56000000052154064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4350317.4699999988</v>
      </c>
      <c r="D1018" s="2">
        <f>BILANCA!E13</f>
        <v>4494997.3999999994</v>
      </c>
      <c r="E1018" s="2">
        <v>0</v>
      </c>
      <c r="F1018" s="2">
        <v>0</v>
      </c>
      <c r="G1018" s="3">
        <f t="shared" si="38"/>
        <v>106722.49815999999</v>
      </c>
      <c r="H1018" s="3">
        <f t="shared" si="35"/>
        <v>0.86999999824911356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251584.34</v>
      </c>
      <c r="D1019" s="2">
        <f>BILANCA!E14</f>
        <v>260684.34</v>
      </c>
      <c r="E1019" s="2">
        <v>0</v>
      </c>
      <c r="F1019" s="2">
        <v>0</v>
      </c>
      <c r="G1019" s="3">
        <f t="shared" si="38"/>
        <v>6956.5771800000002</v>
      </c>
      <c r="H1019" s="3">
        <f t="shared" si="35"/>
        <v>0.67999999999301508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2490481.3199999998</v>
      </c>
      <c r="D1020" s="2">
        <f>BILANCA!E15</f>
        <v>2663545.46</v>
      </c>
      <c r="E1020" s="2">
        <v>0</v>
      </c>
      <c r="F1020" s="2">
        <v>0</v>
      </c>
      <c r="G1020" s="3">
        <f t="shared" si="38"/>
        <v>78175.722399999999</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1574356.79</v>
      </c>
      <c r="D1021" s="2">
        <f>BILANCA!E16</f>
        <v>1574356.79</v>
      </c>
      <c r="E1021" s="2">
        <v>0</v>
      </c>
      <c r="F1021" s="2">
        <v>0</v>
      </c>
      <c r="G1021" s="3">
        <f t="shared" si="38"/>
        <v>51953.774069999999</v>
      </c>
      <c r="H1021" s="3">
        <f t="shared" si="35"/>
        <v>0.41999999992549419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712823.38</v>
      </c>
      <c r="D1022" s="2">
        <f>BILANCA!E17</f>
        <v>719123.38</v>
      </c>
      <c r="E1022" s="2">
        <v>0</v>
      </c>
      <c r="F1022" s="2">
        <v>0</v>
      </c>
      <c r="G1022" s="3">
        <f t="shared" si="38"/>
        <v>25812.841679999998</v>
      </c>
      <c r="H1022" s="3">
        <f t="shared" si="35"/>
        <v>0.76000000000931323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678928.36</v>
      </c>
      <c r="D1023" s="2">
        <f>BILANCA!E18</f>
        <v>722712.57</v>
      </c>
      <c r="E1023" s="2">
        <v>0</v>
      </c>
      <c r="F1023" s="2">
        <v>0</v>
      </c>
      <c r="G1023" s="3">
        <f t="shared" si="38"/>
        <v>27616.595499999999</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243690.37000000005</v>
      </c>
      <c r="D1024" s="2">
        <f>BILANCA!E19</f>
        <v>328105.9800000001</v>
      </c>
      <c r="E1024" s="2">
        <v>0</v>
      </c>
      <c r="F1024" s="2">
        <v>0</v>
      </c>
      <c r="G1024" s="3">
        <f t="shared" si="38"/>
        <v>12598.632620000004</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164287.73000000001</v>
      </c>
      <c r="D1025" s="2">
        <f>BILANCA!E20</f>
        <v>206048.98</v>
      </c>
      <c r="E1025" s="2">
        <v>0</v>
      </c>
      <c r="F1025" s="2">
        <v>0</v>
      </c>
      <c r="G1025" s="3">
        <f t="shared" si="38"/>
        <v>8645.7853500000001</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21268.720000000001</v>
      </c>
      <c r="D1026" s="2">
        <f>BILANCA!E21</f>
        <v>21268.720000000001</v>
      </c>
      <c r="E1026" s="2">
        <v>0</v>
      </c>
      <c r="F1026" s="2">
        <v>0</v>
      </c>
      <c r="G1026" s="3">
        <f t="shared" si="38"/>
        <v>1020.8985600000001</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111784.02</v>
      </c>
      <c r="D1027" s="2">
        <f>BILANCA!E22</f>
        <v>116794.2</v>
      </c>
      <c r="E1027" s="2">
        <v>0</v>
      </c>
      <c r="F1027" s="2">
        <v>0</v>
      </c>
      <c r="G1027" s="3">
        <f t="shared" si="38"/>
        <v>5871.3311400000002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121374.87</v>
      </c>
      <c r="D1030" s="2">
        <f>BILANCA!E25</f>
        <v>159455.89000000001</v>
      </c>
      <c r="E1030" s="2">
        <v>0</v>
      </c>
      <c r="F1030" s="2">
        <v>0</v>
      </c>
      <c r="G1030" s="3">
        <f t="shared" si="38"/>
        <v>8805.7330000000002</v>
      </c>
      <c r="H1030" s="3">
        <f t="shared" si="35"/>
        <v>0.23999999999068677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128870.84</v>
      </c>
      <c r="D1031" s="2">
        <f>BILANCA!E26</f>
        <v>213368.32000000001</v>
      </c>
      <c r="E1031" s="2">
        <v>0</v>
      </c>
      <c r="F1031" s="2">
        <v>0</v>
      </c>
      <c r="G1031" s="3">
        <f t="shared" si="38"/>
        <v>11667.757080000001</v>
      </c>
      <c r="H1031" s="3">
        <f t="shared" si="35"/>
        <v>0.48000000001047738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303895.81</v>
      </c>
      <c r="D1033" s="2">
        <f>BILANCA!E28</f>
        <v>388830.13</v>
      </c>
      <c r="E1033" s="2">
        <v>0</v>
      </c>
      <c r="F1033" s="2">
        <v>0</v>
      </c>
      <c r="G1033" s="3">
        <f t="shared" si="38"/>
        <v>24875.78961</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13383.779999999999</v>
      </c>
      <c r="D1034" s="2">
        <f>BILANCA!E29</f>
        <v>128132.04</v>
      </c>
      <c r="E1034" s="2">
        <v>0</v>
      </c>
      <c r="F1034" s="2">
        <v>0</v>
      </c>
      <c r="G1034" s="3">
        <f t="shared" si="38"/>
        <v>6471.54864</v>
      </c>
      <c r="H1034" s="3">
        <f t="shared" si="35"/>
        <v>0.25999999999476131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28419.94</v>
      </c>
      <c r="D1035" s="2">
        <f>BILANCA!E30</f>
        <v>157940.62</v>
      </c>
      <c r="E1035" s="2">
        <v>0</v>
      </c>
      <c r="F1035" s="2">
        <v>0</v>
      </c>
      <c r="G1035" s="3">
        <f t="shared" si="38"/>
        <v>8607.5295000000006</v>
      </c>
      <c r="H1035" s="3">
        <f t="shared" si="35"/>
        <v>0.44000000000596629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15036.16</v>
      </c>
      <c r="D1039" s="2">
        <f>BILANCA!E34</f>
        <v>29808.58</v>
      </c>
      <c r="E1039" s="2">
        <v>0</v>
      </c>
      <c r="F1039" s="2">
        <v>0</v>
      </c>
      <c r="G1039" s="3">
        <f t="shared" si="38"/>
        <v>2164.9462800000001</v>
      </c>
      <c r="H1039" s="3">
        <f t="shared" si="35"/>
        <v>0.57999999999810825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1561.42</v>
      </c>
      <c r="D1046" s="2">
        <f>BILANCA!E41</f>
        <v>1561.42</v>
      </c>
      <c r="E1046" s="2">
        <v>0</v>
      </c>
      <c r="F1046" s="2">
        <v>0</v>
      </c>
      <c r="G1046" s="3">
        <f t="shared" si="38"/>
        <v>168.63336000000001</v>
      </c>
      <c r="H1046" s="3">
        <f t="shared" si="35"/>
        <v>0.84000000000014552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1561.42</v>
      </c>
      <c r="D1047" s="2">
        <f>BILANCA!E42</f>
        <v>1561.42</v>
      </c>
      <c r="E1047" s="2">
        <v>0</v>
      </c>
      <c r="F1047" s="2">
        <v>0</v>
      </c>
      <c r="G1047" s="3">
        <f t="shared" si="38"/>
        <v>173.31762000000001</v>
      </c>
      <c r="H1047" s="3">
        <f t="shared" si="35"/>
        <v>0.84000000000014552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84060.589999999967</v>
      </c>
      <c r="D1050" s="2">
        <f>BILANCA!E45</f>
        <v>89986.350000000035</v>
      </c>
      <c r="E1050" s="2">
        <v>0</v>
      </c>
      <c r="F1050" s="2">
        <v>0</v>
      </c>
      <c r="G1050" s="3">
        <f t="shared" si="38"/>
        <v>10561.331600000001</v>
      </c>
      <c r="H1050" s="3">
        <f t="shared" si="35"/>
        <v>0.76000000006752089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48828.25</v>
      </c>
      <c r="D1052" s="2">
        <f>BILANCA!E47</f>
        <v>48828.25</v>
      </c>
      <c r="E1052" s="2">
        <v>0</v>
      </c>
      <c r="F1052" s="2">
        <v>0</v>
      </c>
      <c r="G1052" s="3">
        <f t="shared" si="38"/>
        <v>6152.3595000000005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225698.34</v>
      </c>
      <c r="D1054" s="2">
        <f>BILANCA!E49</f>
        <v>266798.34000000003</v>
      </c>
      <c r="E1054" s="2">
        <v>0</v>
      </c>
      <c r="F1054" s="2">
        <v>0</v>
      </c>
      <c r="G1054" s="3">
        <f t="shared" si="38"/>
        <v>33408.980880000003</v>
      </c>
      <c r="H1054" s="3">
        <f t="shared" si="35"/>
        <v>0.68000000002211891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190466</v>
      </c>
      <c r="D1055" s="2">
        <f>BILANCA!E50</f>
        <v>225640.24</v>
      </c>
      <c r="E1055" s="2">
        <v>0</v>
      </c>
      <c r="F1055" s="2">
        <v>0</v>
      </c>
      <c r="G1055" s="3">
        <f t="shared" si="38"/>
        <v>28878.5916</v>
      </c>
      <c r="H1055" s="3">
        <f t="shared" si="35"/>
        <v>0.23999999999068677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116541.24</v>
      </c>
      <c r="D1059" s="2">
        <f>BILANCA!E54</f>
        <v>126068.74</v>
      </c>
      <c r="E1059" s="2">
        <v>0</v>
      </c>
      <c r="F1059" s="2">
        <v>0</v>
      </c>
      <c r="G1059" s="3">
        <f t="shared" si="38"/>
        <v>18065.257280000002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116541.24</v>
      </c>
      <c r="D1060" s="2">
        <f>BILANCA!E55</f>
        <v>126068.74</v>
      </c>
      <c r="E1060" s="2">
        <v>0</v>
      </c>
      <c r="F1060" s="2">
        <v>0</v>
      </c>
      <c r="G1060" s="3">
        <f t="shared" si="38"/>
        <v>18433.936000000002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394533.08</v>
      </c>
      <c r="D1061" s="2">
        <f>BILANCA!E56</f>
        <v>834193.73</v>
      </c>
      <c r="E1061" s="2">
        <v>0</v>
      </c>
      <c r="F1061" s="2">
        <v>0</v>
      </c>
      <c r="G1061" s="3">
        <f t="shared" si="38"/>
        <v>105208.94753999999</v>
      </c>
      <c r="H1061" s="3">
        <f t="shared" si="35"/>
        <v>0.3500000000349246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394533.08</v>
      </c>
      <c r="D1062" s="2">
        <f>BILANCA!E57</f>
        <v>834193.73</v>
      </c>
      <c r="E1062" s="2">
        <v>0</v>
      </c>
      <c r="F1062" s="2">
        <v>0</v>
      </c>
      <c r="G1062" s="3">
        <f t="shared" si="38"/>
        <v>107271.86807999999</v>
      </c>
      <c r="H1062" s="3">
        <f t="shared" si="35"/>
        <v>0.3500000000349246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606176.21</v>
      </c>
      <c r="D1074" s="2">
        <f>BILANCA!E69</f>
        <v>447096.9</v>
      </c>
      <c r="E1074" s="2">
        <v>0</v>
      </c>
      <c r="F1074" s="2">
        <v>0</v>
      </c>
      <c r="G1074" s="3">
        <f t="shared" si="38"/>
        <v>96023.680640000006</v>
      </c>
      <c r="H1074" s="3">
        <f t="shared" si="35"/>
        <v>0.30999999993946403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179545.57</v>
      </c>
      <c r="D1075" s="2">
        <f>BILANCA!E70</f>
        <v>148396.27000000002</v>
      </c>
      <c r="E1075" s="2">
        <v>0</v>
      </c>
      <c r="F1075" s="2">
        <v>0</v>
      </c>
      <c r="G1075" s="3">
        <f t="shared" si="38"/>
        <v>30961.977150000006</v>
      </c>
      <c r="H1075" s="3">
        <f t="shared" si="35"/>
        <v>0.70000000001164153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179483.37</v>
      </c>
      <c r="D1076" s="2">
        <f>BILANCA!E71</f>
        <v>148328.35</v>
      </c>
      <c r="E1076" s="2">
        <v>0</v>
      </c>
      <c r="F1076" s="2">
        <v>0</v>
      </c>
      <c r="G1076" s="3">
        <f t="shared" si="38"/>
        <v>31425.244620000005</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179483.37</v>
      </c>
      <c r="D1078" s="2">
        <f>BILANCA!E73</f>
        <v>148328.35</v>
      </c>
      <c r="E1078" s="2">
        <v>0</v>
      </c>
      <c r="F1078" s="2">
        <v>0</v>
      </c>
      <c r="G1078" s="3">
        <f t="shared" si="38"/>
        <v>32377.52476</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62.2</v>
      </c>
      <c r="D1085" s="2">
        <f>BILANCA!E80</f>
        <v>67.92</v>
      </c>
      <c r="E1085" s="2">
        <v>0</v>
      </c>
      <c r="F1085" s="2">
        <v>0</v>
      </c>
      <c r="G1085" s="3">
        <f t="shared" si="38"/>
        <v>14.853000000000002</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12096.800000000001</v>
      </c>
      <c r="D1087" s="2">
        <f>BILANCA!E82</f>
        <v>663.41</v>
      </c>
      <c r="E1087" s="2">
        <v>0</v>
      </c>
      <c r="F1087" s="2">
        <v>0</v>
      </c>
      <c r="G1087" s="3">
        <f t="shared" si="38"/>
        <v>1033.6187400000001</v>
      </c>
      <c r="H1087" s="3">
        <f t="shared" si="35"/>
        <v>0.60999999999887677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0.27</v>
      </c>
      <c r="D1089" s="2">
        <f>BILANCA!E84</f>
        <v>0</v>
      </c>
      <c r="E1089" s="2">
        <v>0</v>
      </c>
      <c r="F1089" s="2">
        <v>0</v>
      </c>
      <c r="G1089" s="3">
        <f t="shared" si="38"/>
        <v>2.1330000000000002E-2</v>
      </c>
      <c r="H1089" s="3">
        <f t="shared" si="35"/>
        <v>0.27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12096.53</v>
      </c>
      <c r="D1090" s="2">
        <f>BILANCA!E85</f>
        <v>94.85</v>
      </c>
      <c r="E1090" s="2">
        <v>0</v>
      </c>
      <c r="F1090" s="2">
        <v>0</v>
      </c>
      <c r="G1090" s="3">
        <f t="shared" si="38"/>
        <v>982.89840000000015</v>
      </c>
      <c r="H1090" s="3">
        <f t="shared" si="35"/>
        <v>0.61999999999935085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568.55999999999995</v>
      </c>
      <c r="E1092" s="2">
        <v>0</v>
      </c>
      <c r="F1092" s="2">
        <v>0</v>
      </c>
      <c r="G1092" s="3">
        <f t="shared" si="38"/>
        <v>93.243839999999992</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141888.47999999998</v>
      </c>
      <c r="D1140" s="2">
        <f>BILANCA!E135</f>
        <v>141888.47999999998</v>
      </c>
      <c r="E1140" s="2">
        <v>0</v>
      </c>
      <c r="F1140" s="2">
        <v>0</v>
      </c>
      <c r="G1140" s="3">
        <f t="shared" si="38"/>
        <v>55336.507199999993</v>
      </c>
      <c r="H1140" s="3">
        <f t="shared" si="41"/>
        <v>0.9599999999627471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141888.47999999998</v>
      </c>
      <c r="D1141" s="2">
        <f>BILANCA!E136</f>
        <v>141888.47999999998</v>
      </c>
      <c r="E1141" s="2">
        <v>0</v>
      </c>
      <c r="F1141" s="2">
        <v>0</v>
      </c>
      <c r="G1141" s="3">
        <f t="shared" si="38"/>
        <v>55762.172639999997</v>
      </c>
      <c r="H1141" s="3">
        <f t="shared" si="41"/>
        <v>0.9599999999627471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141668.32999999999</v>
      </c>
      <c r="D1145" s="2">
        <f>BILANCA!E140</f>
        <v>141668.32999999999</v>
      </c>
      <c r="E1145" s="2">
        <v>0</v>
      </c>
      <c r="F1145" s="2">
        <v>0</v>
      </c>
      <c r="G1145" s="3">
        <f t="shared" si="38"/>
        <v>57375.673649999997</v>
      </c>
      <c r="H1145" s="3">
        <f t="shared" si="41"/>
        <v>0.65999999997438863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220.15</v>
      </c>
      <c r="D1147" s="2">
        <f>BILANCA!E142</f>
        <v>220.15</v>
      </c>
      <c r="E1147" s="2">
        <v>0</v>
      </c>
      <c r="F1147" s="2">
        <v>0</v>
      </c>
      <c r="G1147" s="3">
        <f t="shared" si="38"/>
        <v>90.481650000000016</v>
      </c>
      <c r="H1147" s="3">
        <f t="shared" si="41"/>
        <v>0.30000000000001137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245624.40000000002</v>
      </c>
      <c r="D1152" s="2">
        <f>BILANCA!E147</f>
        <v>152919.38</v>
      </c>
      <c r="E1152" s="2">
        <v>0</v>
      </c>
      <c r="F1152" s="2">
        <v>0</v>
      </c>
      <c r="G1152" s="3">
        <f t="shared" si="38"/>
        <v>78307.768719999993</v>
      </c>
      <c r="H1152" s="3">
        <f t="shared" si="41"/>
        <v>0.78000000002793968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1635.09</v>
      </c>
      <c r="D1153" s="2">
        <f>BILANCA!E148</f>
        <v>3476.05</v>
      </c>
      <c r="E1153" s="2">
        <v>0</v>
      </c>
      <c r="F1153" s="2">
        <v>0</v>
      </c>
      <c r="G1153" s="3">
        <f t="shared" si="38"/>
        <v>1227.9681700000001</v>
      </c>
      <c r="H1153" s="3">
        <f t="shared" si="41"/>
        <v>0.14000000000010004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83347.38</v>
      </c>
      <c r="E1155" s="2">
        <v>0</v>
      </c>
      <c r="F1155" s="2">
        <v>0</v>
      </c>
      <c r="G1155" s="3">
        <f t="shared" si="38"/>
        <v>24170.7402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83347.38</v>
      </c>
      <c r="E1163" s="2">
        <v>0</v>
      </c>
      <c r="F1163" s="2">
        <v>0</v>
      </c>
      <c r="G1163" s="3">
        <f t="shared" si="38"/>
        <v>25504.298280000003</v>
      </c>
      <c r="H1163" s="3">
        <f t="shared" si="41"/>
        <v>0.38000000000465661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28787.33</v>
      </c>
      <c r="D1164" s="2">
        <f>BILANCA!E159</f>
        <v>36985.050000000003</v>
      </c>
      <c r="E1164" s="2">
        <v>0</v>
      </c>
      <c r="F1164" s="2">
        <v>0</v>
      </c>
      <c r="G1164" s="3">
        <f t="shared" si="38"/>
        <v>15824.644220000002</v>
      </c>
      <c r="H1164" s="3">
        <f t="shared" si="41"/>
        <v>0.38000000000465661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207286.37</v>
      </c>
      <c r="D1165" s="2">
        <f>BILANCA!E160</f>
        <v>24267.23</v>
      </c>
      <c r="E1165" s="2">
        <v>0</v>
      </c>
      <c r="F1165" s="2">
        <v>0</v>
      </c>
      <c r="G1165" s="3">
        <f t="shared" si="38"/>
        <v>39652.228649999997</v>
      </c>
      <c r="H1165" s="3">
        <f t="shared" si="41"/>
        <v>0.59999999999490683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13434.35</v>
      </c>
      <c r="D1168" s="2">
        <f>BILANCA!E163</f>
        <v>13413.29</v>
      </c>
      <c r="E1168" s="2">
        <v>0</v>
      </c>
      <c r="F1168" s="2">
        <v>0</v>
      </c>
      <c r="G1168" s="3">
        <f t="shared" si="38"/>
        <v>6361.2269400000005</v>
      </c>
      <c r="H1168" s="3">
        <f t="shared" si="41"/>
        <v>0.64000000000123691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5518.74</v>
      </c>
      <c r="D1169" s="2">
        <f>BILANCA!E164</f>
        <v>8569.6200000000008</v>
      </c>
      <c r="E1169" s="2">
        <v>0</v>
      </c>
      <c r="F1169" s="2">
        <v>0</v>
      </c>
      <c r="G1169" s="3">
        <f t="shared" si="38"/>
        <v>3602.6188200000001</v>
      </c>
      <c r="H1169" s="3">
        <f t="shared" si="41"/>
        <v>0.63999999999941792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27020.959999999999</v>
      </c>
      <c r="D1170" s="2">
        <f>BILANCA!E165</f>
        <v>3229.36</v>
      </c>
      <c r="E1170" s="2">
        <v>0</v>
      </c>
      <c r="F1170" s="2">
        <v>0</v>
      </c>
      <c r="G1170" s="3">
        <f t="shared" si="38"/>
        <v>5356.7488000000003</v>
      </c>
      <c r="H1170" s="3">
        <f t="shared" si="41"/>
        <v>0.40000000000100044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27020.959999999999</v>
      </c>
      <c r="D1171" s="2">
        <f>BILANCA!E166</f>
        <v>3229.36</v>
      </c>
      <c r="E1171" s="2">
        <v>0</v>
      </c>
      <c r="F1171" s="2">
        <v>0</v>
      </c>
      <c r="G1171" s="3">
        <f t="shared" si="38"/>
        <v>5390.2284799999998</v>
      </c>
      <c r="H1171" s="3">
        <f t="shared" si="41"/>
        <v>0.40000000000100044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5831098.209999999</v>
      </c>
      <c r="D1180" s="2">
        <f>BILANCA!E176</f>
        <v>6461449.1100000003</v>
      </c>
      <c r="E1180" s="2">
        <v>0</v>
      </c>
      <c r="F1180" s="2">
        <v>0</v>
      </c>
      <c r="G1180" s="3">
        <f t="shared" si="38"/>
        <v>3188179.3931000005</v>
      </c>
      <c r="H1180" s="3">
        <f t="shared" si="41"/>
        <v>0.31999999936670065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153585.5</v>
      </c>
      <c r="D1181" s="2">
        <f>BILANCA!E177</f>
        <v>104581.16</v>
      </c>
      <c r="E1181" s="2">
        <v>0</v>
      </c>
      <c r="F1181" s="2">
        <v>0</v>
      </c>
      <c r="G1181" s="3">
        <f t="shared" si="38"/>
        <v>62029.877220000009</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74028.81</v>
      </c>
      <c r="D1182" s="2">
        <f>BILANCA!E178</f>
        <v>73387.839999999997</v>
      </c>
      <c r="E1182" s="2">
        <v>0</v>
      </c>
      <c r="F1182" s="2">
        <v>0</v>
      </c>
      <c r="G1182" s="3">
        <f t="shared" si="38"/>
        <v>37978.372279999996</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37054.559999999998</v>
      </c>
      <c r="D1183" s="2">
        <f>BILANCA!E179</f>
        <v>40648.089999999997</v>
      </c>
      <c r="E1183" s="2">
        <v>0</v>
      </c>
      <c r="F1183" s="2">
        <v>0</v>
      </c>
      <c r="G1183" s="3">
        <f t="shared" si="38"/>
        <v>20474.678019999996</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19475.490000000002</v>
      </c>
      <c r="D1184" s="2">
        <f>BILANCA!E180</f>
        <v>31743.23</v>
      </c>
      <c r="E1184" s="2">
        <v>0</v>
      </c>
      <c r="F1184" s="2">
        <v>0</v>
      </c>
      <c r="G1184" s="3">
        <f t="shared" si="38"/>
        <v>14435.379299999999</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101.42</v>
      </c>
      <c r="D1185" s="2">
        <f>BILANCA!E181</f>
        <v>78.02</v>
      </c>
      <c r="E1185" s="2">
        <v>0</v>
      </c>
      <c r="F1185" s="2">
        <v>0</v>
      </c>
      <c r="G1185" s="3">
        <f t="shared" si="38"/>
        <v>45.055499999999995</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101.42</v>
      </c>
      <c r="D1188" s="2">
        <f>BILANCA!E184</f>
        <v>78.02</v>
      </c>
      <c r="E1188" s="2">
        <v>0</v>
      </c>
      <c r="F1188" s="2">
        <v>0</v>
      </c>
      <c r="G1188" s="3">
        <f t="shared" si="38"/>
        <v>45.827879999999993</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33.950000000000003</v>
      </c>
      <c r="E1190" s="2">
        <v>0</v>
      </c>
      <c r="F1190" s="2">
        <v>0</v>
      </c>
      <c r="G1190" s="3">
        <f>B1190/1000*C1190+B1190/500*D1190</f>
        <v>12.222000000000001</v>
      </c>
      <c r="H1190" s="3">
        <f>ABS(C1190-ROUND(C1190,0))+ABS(D1190-ROUND(D1190,0))</f>
        <v>4.9999999999997158E-2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33.950000000000003</v>
      </c>
      <c r="E1193" s="2">
        <v>0</v>
      </c>
      <c r="F1193" s="2">
        <v>0</v>
      </c>
      <c r="G1193" s="3">
        <f t="shared" si="42"/>
        <v>12.425700000000001</v>
      </c>
      <c r="H1193" s="3">
        <f t="shared" si="43"/>
        <v>4.9999999999997158E-2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3334.42</v>
      </c>
      <c r="D1198" s="2">
        <f>BILANCA!E194</f>
        <v>866.62</v>
      </c>
      <c r="E1198" s="2">
        <v>0</v>
      </c>
      <c r="F1198" s="2">
        <v>0</v>
      </c>
      <c r="G1198" s="3">
        <f t="shared" si="38"/>
        <v>952.72008000000005</v>
      </c>
      <c r="H1198" s="3">
        <f t="shared" si="41"/>
        <v>0.80000000000006821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14062.92</v>
      </c>
      <c r="D1200" s="2">
        <f>BILANCA!E196</f>
        <v>17.93</v>
      </c>
      <c r="E1200" s="2">
        <v>0</v>
      </c>
      <c r="F1200" s="2">
        <v>0</v>
      </c>
      <c r="G1200" s="3">
        <f t="shared" si="38"/>
        <v>2678.7682</v>
      </c>
      <c r="H1200" s="3">
        <f t="shared" si="41"/>
        <v>0.14999999999992752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79556.69</v>
      </c>
      <c r="D1201" s="2">
        <f>BILANCA!E197</f>
        <v>13740.890000000001</v>
      </c>
      <c r="E1201" s="2">
        <v>0</v>
      </c>
      <c r="F1201" s="2">
        <v>0</v>
      </c>
      <c r="G1201" s="3">
        <f t="shared" si="38"/>
        <v>20444.34777</v>
      </c>
      <c r="H1201" s="3">
        <f t="shared" si="41"/>
        <v>0.41999999999643478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79556.69</v>
      </c>
      <c r="D1203" s="2">
        <f>BILANCA!E199</f>
        <v>11029.37</v>
      </c>
      <c r="E1203" s="2">
        <v>0</v>
      </c>
      <c r="F1203" s="2">
        <v>0</v>
      </c>
      <c r="G1203" s="3">
        <f t="shared" si="44"/>
        <v>19611.777990000002</v>
      </c>
      <c r="H1203" s="3">
        <f t="shared" si="45"/>
        <v>0.67999999999847205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2711.52</v>
      </c>
      <c r="E1206" s="2">
        <v>0</v>
      </c>
      <c r="F1206" s="2">
        <v>0</v>
      </c>
      <c r="G1206" s="3">
        <f t="shared" si="44"/>
        <v>1062.9158400000001</v>
      </c>
      <c r="H1206" s="3">
        <f t="shared" si="45"/>
        <v>0.48000000000001819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17452.43</v>
      </c>
      <c r="E1251" s="2">
        <v>0</v>
      </c>
      <c r="F1251" s="2">
        <v>0</v>
      </c>
      <c r="G1251" s="3">
        <f>B1251/1000*C1251+B1251/500*D1251</f>
        <v>8412.0712600000006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5677512.709999999</v>
      </c>
      <c r="D1255" s="2">
        <f>BILANCA!E251</f>
        <v>6356867.9500000002</v>
      </c>
      <c r="E1255" s="2">
        <v>0</v>
      </c>
      <c r="F1255" s="2">
        <v>0</v>
      </c>
      <c r="G1255" s="3">
        <f t="shared" si="38"/>
        <v>4505855.9094500002</v>
      </c>
      <c r="H1255" s="3">
        <f t="shared" si="41"/>
        <v>0.34000000078231096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5367535.51</v>
      </c>
      <c r="D1256" s="2">
        <f>BILANCA!E252</f>
        <v>6156240.6900000004</v>
      </c>
      <c r="E1256" s="2">
        <v>0</v>
      </c>
      <c r="F1256" s="2">
        <v>0</v>
      </c>
      <c r="G1256" s="3">
        <f t="shared" si="38"/>
        <v>4349284.1549399998</v>
      </c>
      <c r="H1256" s="3">
        <f t="shared" si="41"/>
        <v>0.79999999981373549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5367535.51</v>
      </c>
      <c r="D1257" s="2">
        <f>BILANCA!E253</f>
        <v>6156240.6900000004</v>
      </c>
      <c r="E1257" s="2">
        <v>0</v>
      </c>
      <c r="F1257" s="2">
        <v>0</v>
      </c>
      <c r="G1257" s="3">
        <f t="shared" si="38"/>
        <v>4366964.1718300004</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37331.839999999997</v>
      </c>
      <c r="D1259" s="2">
        <f>BILANCA!E255</f>
        <v>44478.52</v>
      </c>
      <c r="E1259" s="2">
        <v>0</v>
      </c>
      <c r="F1259" s="2">
        <v>0</v>
      </c>
      <c r="G1259" s="3">
        <f t="shared" si="38"/>
        <v>31445.931119999994</v>
      </c>
      <c r="H1259" s="3">
        <f t="shared" si="41"/>
        <v>0.64000000000669388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37331.839999999997</v>
      </c>
      <c r="D1260" s="2">
        <f>BILANCA!E256</f>
        <v>108030.9</v>
      </c>
      <c r="E1260" s="2">
        <v>0</v>
      </c>
      <c r="F1260" s="2">
        <v>0</v>
      </c>
      <c r="G1260" s="3">
        <f t="shared" si="38"/>
        <v>63348.409999999996</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37331.839999999997</v>
      </c>
      <c r="D1261" s="2">
        <f>BILANCA!E257</f>
        <v>108030.9</v>
      </c>
      <c r="E1261" s="2">
        <v>0</v>
      </c>
      <c r="F1261" s="2">
        <v>0</v>
      </c>
      <c r="G1261" s="3">
        <f t="shared" si="38"/>
        <v>63601.803639999998</v>
      </c>
      <c r="H1261" s="3">
        <f t="shared" si="41"/>
        <v>0.26000000000931323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63552.38</v>
      </c>
      <c r="E1264" s="2">
        <v>0</v>
      </c>
      <c r="F1264" s="2">
        <v>0</v>
      </c>
      <c r="G1264" s="3">
        <f t="shared" si="38"/>
        <v>32284.609039999999</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63552.38</v>
      </c>
      <c r="E1266" s="2">
        <v>0</v>
      </c>
      <c r="F1266" s="2">
        <v>0</v>
      </c>
      <c r="G1266" s="3">
        <f t="shared" si="38"/>
        <v>32538.81856</v>
      </c>
      <c r="H1266" s="3">
        <f t="shared" si="41"/>
        <v>0.37999999999738066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245624.39</v>
      </c>
      <c r="D1278" s="2">
        <f>BILANCA!E274</f>
        <v>152919.38</v>
      </c>
      <c r="E1278" s="2">
        <v>0</v>
      </c>
      <c r="F1278" s="2">
        <v>0</v>
      </c>
      <c r="G1278" s="3">
        <f t="shared" si="38"/>
        <v>147792.12420000002</v>
      </c>
      <c r="H1278" s="3">
        <f t="shared" si="41"/>
        <v>0.77000000001862645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1635.09</v>
      </c>
      <c r="D1279" s="2">
        <f>BILANCA!E275</f>
        <v>3476.05</v>
      </c>
      <c r="E1279" s="2">
        <v>0</v>
      </c>
      <c r="F1279" s="2">
        <v>0</v>
      </c>
      <c r="G1279" s="3">
        <f t="shared" ref="G1279:G1294" si="48">B1279/1000*C1279+B1279/500*D1279</f>
        <v>2309.9541100000001</v>
      </c>
      <c r="H1279" s="3">
        <f t="shared" ref="H1279:H1294" si="49">ABS(C1279-ROUND(C1279,0))+ABS(D1279-ROUND(D1279,0))</f>
        <v>0.14000000000010004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83347.38</v>
      </c>
      <c r="E1281" s="2">
        <v>0</v>
      </c>
      <c r="F1281" s="2">
        <v>0</v>
      </c>
      <c r="G1281" s="3">
        <f t="shared" si="48"/>
        <v>45174.279960000007</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83347.38</v>
      </c>
      <c r="E1289" s="2">
        <v>0</v>
      </c>
      <c r="F1289" s="2">
        <v>0</v>
      </c>
      <c r="G1289" s="3">
        <f t="shared" si="48"/>
        <v>46507.83804000001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28787.32</v>
      </c>
      <c r="D1290" s="2">
        <f>BILANCA!E286</f>
        <v>36985.040000000001</v>
      </c>
      <c r="E1290" s="2">
        <v>0</v>
      </c>
      <c r="F1290" s="2">
        <v>0</v>
      </c>
      <c r="G1290" s="3">
        <f t="shared" si="48"/>
        <v>28772.072000000004</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201767.63</v>
      </c>
      <c r="D1291" s="2">
        <f>BILANCA!E287</f>
        <v>15697.62</v>
      </c>
      <c r="E1291" s="2">
        <v>0</v>
      </c>
      <c r="F1291" s="2">
        <v>0</v>
      </c>
      <c r="G1291" s="3">
        <f t="shared" si="48"/>
        <v>65518.76647000001</v>
      </c>
      <c r="H1291" s="3">
        <f t="shared" si="49"/>
        <v>0.74999999999454303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13434.35</v>
      </c>
      <c r="D1294" s="2">
        <f>BILANCA!E290</f>
        <v>13413.29</v>
      </c>
      <c r="E1294" s="2">
        <v>0</v>
      </c>
      <c r="F1294" s="2">
        <v>0</v>
      </c>
      <c r="G1294" s="3">
        <f t="shared" si="48"/>
        <v>11434.10412</v>
      </c>
      <c r="H1294" s="3">
        <f t="shared" si="49"/>
        <v>0.64000000000123691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27020.97</v>
      </c>
      <c r="D1295" s="2">
        <f>BILANCA!E291</f>
        <v>3229.36</v>
      </c>
      <c r="E1295" s="2">
        <v>0</v>
      </c>
      <c r="F1295" s="2">
        <v>0</v>
      </c>
      <c r="G1295" s="3">
        <f t="shared" si="38"/>
        <v>9541.7116499999993</v>
      </c>
      <c r="H1295" s="3">
        <f t="shared" si="41"/>
        <v>0.38999999999896318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27020.97</v>
      </c>
      <c r="D1296" s="2">
        <f>BILANCA!E292</f>
        <v>3229.36</v>
      </c>
      <c r="E1296" s="2">
        <v>0</v>
      </c>
      <c r="F1296" s="2">
        <v>0</v>
      </c>
      <c r="G1296" s="3">
        <f t="shared" ref="G1296:G1299" si="50">B1296/1000*C1296+B1296/500*D1296</f>
        <v>9575.1913399999994</v>
      </c>
      <c r="H1296" s="3">
        <f t="shared" ref="H1296:H1299" si="51">ABS(C1296-ROUND(C1296,0))+ABS(D1296-ROUND(D1296,0))</f>
        <v>0.38999999999896318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1128529.3500000001</v>
      </c>
      <c r="D1301" s="2">
        <f>BILANCA!E297</f>
        <v>1158984.3999999999</v>
      </c>
      <c r="E1301" s="2">
        <v>0</v>
      </c>
      <c r="F1301" s="2">
        <v>0</v>
      </c>
      <c r="G1301" s="3">
        <f t="shared" si="38"/>
        <v>1002930.9616499998</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1128529.3500000001</v>
      </c>
      <c r="D1302" s="2">
        <f>BILANCA!E298</f>
        <v>1158984.3999999999</v>
      </c>
      <c r="E1302" s="2">
        <v>0</v>
      </c>
      <c r="F1302" s="2">
        <v>0</v>
      </c>
      <c r="G1302" s="3">
        <f t="shared" si="38"/>
        <v>1006377.4597999998</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245441.43</v>
      </c>
      <c r="D1305" s="2">
        <f>BILANCA!E302</f>
        <v>78141.62</v>
      </c>
      <c r="E1305" s="2">
        <v>0</v>
      </c>
      <c r="F1305" s="2">
        <v>0</v>
      </c>
      <c r="G1305" s="3">
        <f t="shared" si="38"/>
        <v>118508.77764999997</v>
      </c>
      <c r="H1305" s="3">
        <f t="shared" si="41"/>
        <v>0.80999999999767169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5701.71</v>
      </c>
      <c r="D1306" s="2">
        <f>BILANCA!E303</f>
        <v>83347.38</v>
      </c>
      <c r="E1306" s="2">
        <v>0</v>
      </c>
      <c r="F1306" s="2">
        <v>0</v>
      </c>
      <c r="G1306" s="3">
        <f t="shared" si="38"/>
        <v>51029.35512</v>
      </c>
      <c r="H1306" s="3">
        <f t="shared" si="41"/>
        <v>0.67000000000462023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2994.39</v>
      </c>
      <c r="D1308" s="2">
        <f>BILANCA!E305</f>
        <v>3229.36</v>
      </c>
      <c r="E1308" s="2">
        <v>0</v>
      </c>
      <c r="F1308" s="2">
        <v>0</v>
      </c>
      <c r="G1308" s="3">
        <f t="shared" ref="G1308:G1581" si="52">B1308/1000*C1308+B1308/500*D1308</f>
        <v>2817.0267800000001</v>
      </c>
      <c r="H1308" s="3">
        <f t="shared" si="41"/>
        <v>0.75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24026.57</v>
      </c>
      <c r="D1309" s="2">
        <f>BILANCA!E306</f>
        <v>0</v>
      </c>
      <c r="E1309" s="2">
        <v>0</v>
      </c>
      <c r="F1309" s="2">
        <v>0</v>
      </c>
      <c r="G1309" s="3">
        <f t="shared" si="52"/>
        <v>7183.9444299999996</v>
      </c>
      <c r="H1309" s="3">
        <f t="shared" si="41"/>
        <v>0.43000000000029104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298.56</v>
      </c>
      <c r="E1311" s="2">
        <v>0</v>
      </c>
      <c r="F1311" s="2">
        <v>0</v>
      </c>
      <c r="G1311" s="3">
        <f t="shared" si="52"/>
        <v>179.73311999999999</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270</v>
      </c>
      <c r="E1314" s="2">
        <v>0</v>
      </c>
      <c r="F1314" s="2">
        <v>0</v>
      </c>
      <c r="G1314" s="3">
        <f t="shared" si="52"/>
        <v>164.16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398.28</v>
      </c>
      <c r="D1339" s="2">
        <f>BILANCA!E336</f>
        <v>17.93</v>
      </c>
      <c r="E1339" s="2">
        <v>0</v>
      </c>
      <c r="F1339" s="2">
        <v>0</v>
      </c>
      <c r="G1339" s="3">
        <f t="shared" si="52"/>
        <v>142.83206000000001</v>
      </c>
      <c r="H1339" s="3">
        <f t="shared" si="41"/>
        <v>0.349999999999973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73630.53</v>
      </c>
      <c r="D1340" s="2">
        <f>BILANCA!E337</f>
        <v>73369.91</v>
      </c>
      <c r="E1340" s="2">
        <v>0</v>
      </c>
      <c r="F1340" s="2">
        <v>0</v>
      </c>
      <c r="G1340" s="3">
        <f t="shared" si="52"/>
        <v>72722.215500000006</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79556.69</v>
      </c>
      <c r="D1342" s="2">
        <f>BILANCA!E339</f>
        <v>13740.89</v>
      </c>
      <c r="E1342" s="2">
        <v>0</v>
      </c>
      <c r="F1342" s="2">
        <v>0</v>
      </c>
      <c r="G1342" s="3">
        <f t="shared" si="52"/>
        <v>35536.772040000003</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8368.9</v>
      </c>
      <c r="E1369" s="2">
        <v>0</v>
      </c>
      <c r="F1369" s="2">
        <v>0</v>
      </c>
      <c r="G1369" s="3">
        <f t="shared" si="57"/>
        <v>6008.8701999999994</v>
      </c>
      <c r="H1369" s="3">
        <f t="shared" si="58"/>
        <v>0.1000000000003638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9083.5300000000007</v>
      </c>
      <c r="E1373" s="2">
        <v>0</v>
      </c>
      <c r="F1373" s="2">
        <v>0</v>
      </c>
      <c r="G1373" s="3">
        <f t="shared" si="59"/>
        <v>6594.6427800000001</v>
      </c>
      <c r="H1373" s="3">
        <f t="shared" si="60"/>
        <v>0.46999999999934516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767157.48</v>
      </c>
      <c r="D1392" s="2">
        <f>BILANCA!E389</f>
        <v>639157.48</v>
      </c>
      <c r="E1392" s="2">
        <v>0</v>
      </c>
      <c r="F1392" s="2">
        <v>0</v>
      </c>
      <c r="G1392" s="3">
        <f t="shared" si="61"/>
        <v>781370.47207999998</v>
      </c>
      <c r="H1392" s="3">
        <f t="shared" si="62"/>
        <v>0.9599999999627471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361371.87</v>
      </c>
      <c r="D1394" s="2">
        <f>BILANCA!E391</f>
        <v>203688.3</v>
      </c>
      <c r="E1394" s="2">
        <v>0</v>
      </c>
      <c r="F1394" s="2">
        <v>0</v>
      </c>
      <c r="G1394" s="3">
        <f t="shared" si="61"/>
        <v>295199.41248</v>
      </c>
      <c r="H1394" s="3">
        <f t="shared" si="62"/>
        <v>0.42999999999301508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316138.62</v>
      </c>
      <c r="E1399" s="2">
        <v>0</v>
      </c>
      <c r="F1399" s="2">
        <v>0</v>
      </c>
      <c r="G1399" s="3">
        <f t="shared" si="61"/>
        <v>245955.84636</v>
      </c>
      <c r="H1399" s="3">
        <f t="shared" si="62"/>
        <v>0.38000000000465661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422617.95999999996</v>
      </c>
      <c r="D1401" s="7">
        <f>'RAS-funkcijski'!E5</f>
        <v>529151.98</v>
      </c>
      <c r="E1401" s="7">
        <v>0</v>
      </c>
      <c r="F1401" s="7">
        <v>0</v>
      </c>
      <c r="G1401" s="8">
        <f t="shared" si="52"/>
        <v>1480.92192</v>
      </c>
      <c r="H1401" s="8">
        <f t="shared" si="41"/>
        <v>6.0000000055879354E-2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163809.65</v>
      </c>
      <c r="D1402" s="2">
        <f>'RAS-funkcijski'!E6</f>
        <v>294548.21000000002</v>
      </c>
      <c r="E1402" s="2">
        <v>0</v>
      </c>
      <c r="F1402" s="2">
        <v>0</v>
      </c>
      <c r="G1402" s="3">
        <f t="shared" si="52"/>
        <v>1505.8121400000002</v>
      </c>
      <c r="H1402" s="3">
        <f t="shared" si="41"/>
        <v>0.56000000002677552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163809.65</v>
      </c>
      <c r="D1403" s="2">
        <f>'RAS-funkcijski'!E7</f>
        <v>294548.21000000002</v>
      </c>
      <c r="E1403" s="2">
        <v>0</v>
      </c>
      <c r="F1403" s="2">
        <v>0</v>
      </c>
      <c r="G1403" s="3">
        <f t="shared" si="52"/>
        <v>2258.71821</v>
      </c>
      <c r="H1403" s="3">
        <f t="shared" si="41"/>
        <v>0.56000000002677552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258808.31</v>
      </c>
      <c r="D1409" s="2">
        <f>'RAS-funkcijski'!E13</f>
        <v>234603.77000000002</v>
      </c>
      <c r="E1409" s="2">
        <v>0</v>
      </c>
      <c r="F1409" s="2">
        <v>0</v>
      </c>
      <c r="G1409" s="3">
        <f t="shared" si="52"/>
        <v>6552.1426499999998</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221428.7</v>
      </c>
      <c r="D1410" s="2">
        <f>'RAS-funkcijski'!E14</f>
        <v>201750.57</v>
      </c>
      <c r="E1410" s="2">
        <v>0</v>
      </c>
      <c r="F1410" s="2">
        <v>0</v>
      </c>
      <c r="G1410" s="3">
        <f t="shared" si="52"/>
        <v>6249.2984000000006</v>
      </c>
      <c r="H1410" s="3">
        <f t="shared" si="41"/>
        <v>0.72999999998137355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37379.61</v>
      </c>
      <c r="D1412" s="2">
        <f>'RAS-funkcijski'!E16</f>
        <v>32853.199999999997</v>
      </c>
      <c r="E1412" s="2">
        <v>0</v>
      </c>
      <c r="F1412" s="2">
        <v>0</v>
      </c>
      <c r="G1412" s="3">
        <f t="shared" si="52"/>
        <v>1237.0321199999998</v>
      </c>
      <c r="H1412" s="3">
        <f t="shared" si="41"/>
        <v>0.58999999999650754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14615.71</v>
      </c>
      <c r="D1424" s="2">
        <f>'RAS-funkcijski'!E28</f>
        <v>23964.29</v>
      </c>
      <c r="E1424" s="2">
        <v>0</v>
      </c>
      <c r="F1424" s="2">
        <v>0</v>
      </c>
      <c r="G1424" s="3">
        <f t="shared" si="52"/>
        <v>1501.06296</v>
      </c>
      <c r="H1424" s="3">
        <f t="shared" si="41"/>
        <v>0.58000000000174623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14224.99</v>
      </c>
      <c r="D1426" s="2">
        <f>'RAS-funkcijski'!E30</f>
        <v>19039.29</v>
      </c>
      <c r="E1426" s="2">
        <v>0</v>
      </c>
      <c r="F1426" s="2">
        <v>0</v>
      </c>
      <c r="G1426" s="3">
        <f t="shared" si="52"/>
        <v>1359.89282</v>
      </c>
      <c r="H1426" s="3">
        <f t="shared" si="41"/>
        <v>0.30000000000109139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390.72</v>
      </c>
      <c r="D1430" s="2">
        <f>'RAS-funkcijski'!E34</f>
        <v>4925</v>
      </c>
      <c r="E1430" s="2">
        <v>0</v>
      </c>
      <c r="F1430" s="2">
        <v>0</v>
      </c>
      <c r="G1430" s="3">
        <f t="shared" si="52"/>
        <v>307.22160000000002</v>
      </c>
      <c r="H1430" s="3">
        <f t="shared" si="41"/>
        <v>0.27999999999997272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282255.25</v>
      </c>
      <c r="D1431" s="2">
        <f>'RAS-funkcijski'!E35</f>
        <v>284084.68</v>
      </c>
      <c r="E1431" s="2">
        <v>0</v>
      </c>
      <c r="F1431" s="2">
        <v>0</v>
      </c>
      <c r="G1431" s="3">
        <f t="shared" si="52"/>
        <v>26363.162909999999</v>
      </c>
      <c r="H1431" s="3">
        <f t="shared" si="41"/>
        <v>0.57000000000698492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74.92</v>
      </c>
      <c r="E1432" s="2">
        <v>0</v>
      </c>
      <c r="F1432" s="2">
        <v>0</v>
      </c>
      <c r="G1432" s="3">
        <f t="shared" si="52"/>
        <v>4.79488</v>
      </c>
      <c r="H1432" s="3">
        <f t="shared" si="41"/>
        <v>7.9999999999998295E-2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74.92</v>
      </c>
      <c r="E1434" s="2">
        <v>0</v>
      </c>
      <c r="F1434" s="2">
        <v>0</v>
      </c>
      <c r="G1434" s="3">
        <f t="shared" si="52"/>
        <v>5.0945600000000004</v>
      </c>
      <c r="H1434" s="3">
        <f t="shared" si="41"/>
        <v>7.9999999999998295E-2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20058.11</v>
      </c>
      <c r="D1435" s="2">
        <f>'RAS-funkcijski'!E39</f>
        <v>59635.62</v>
      </c>
      <c r="E1435" s="2">
        <v>0</v>
      </c>
      <c r="F1435" s="2">
        <v>0</v>
      </c>
      <c r="G1435" s="3">
        <f t="shared" si="52"/>
        <v>4876.5272500000001</v>
      </c>
      <c r="H1435" s="3">
        <f t="shared" si="41"/>
        <v>0.48999999999796273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20058.11</v>
      </c>
      <c r="D1436" s="2">
        <f>'RAS-funkcijski'!E40</f>
        <v>59635.62</v>
      </c>
      <c r="E1436" s="2">
        <v>0</v>
      </c>
      <c r="F1436" s="2">
        <v>0</v>
      </c>
      <c r="G1436" s="3">
        <f t="shared" si="52"/>
        <v>5015.8565999999992</v>
      </c>
      <c r="H1436" s="3">
        <f t="shared" si="41"/>
        <v>0.48999999999796273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21488.6</v>
      </c>
      <c r="D1439" s="2">
        <f>'RAS-funkcijski'!E43</f>
        <v>0</v>
      </c>
      <c r="E1439" s="2">
        <v>0</v>
      </c>
      <c r="F1439" s="2">
        <v>0</v>
      </c>
      <c r="G1439" s="3">
        <f t="shared" si="52"/>
        <v>838.05539999999996</v>
      </c>
      <c r="H1439" s="3">
        <f t="shared" si="41"/>
        <v>0.40000000000145519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21488.6</v>
      </c>
      <c r="D1444" s="2">
        <f>'RAS-funkcijski'!E48</f>
        <v>0</v>
      </c>
      <c r="E1444" s="2">
        <v>0</v>
      </c>
      <c r="F1444" s="2">
        <v>0</v>
      </c>
      <c r="G1444" s="3">
        <f t="shared" si="52"/>
        <v>945.49839999999983</v>
      </c>
      <c r="H1444" s="3">
        <f t="shared" si="63"/>
        <v>0.40000000000145519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183968.95</v>
      </c>
      <c r="D1446" s="2">
        <f>'RAS-funkcijski'!E50</f>
        <v>138104.31</v>
      </c>
      <c r="E1446" s="2">
        <v>0</v>
      </c>
      <c r="F1446" s="2">
        <v>0</v>
      </c>
      <c r="G1446" s="3">
        <f t="shared" si="52"/>
        <v>21168.16822</v>
      </c>
      <c r="H1446" s="3">
        <f t="shared" si="63"/>
        <v>0.35999999998603016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183968.95</v>
      </c>
      <c r="D1449" s="2">
        <f>'RAS-funkcijski'!E53</f>
        <v>138104.31</v>
      </c>
      <c r="E1449" s="2">
        <v>0</v>
      </c>
      <c r="F1449" s="2">
        <v>0</v>
      </c>
      <c r="G1449" s="3">
        <f t="shared" si="52"/>
        <v>22548.700930000003</v>
      </c>
      <c r="H1449" s="3">
        <f t="shared" si="63"/>
        <v>0.35999999998603016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56739.59</v>
      </c>
      <c r="D1450" s="2">
        <f>'RAS-funkcijski'!E54</f>
        <v>86269.83</v>
      </c>
      <c r="E1450" s="2">
        <v>0</v>
      </c>
      <c r="F1450" s="2">
        <v>0</v>
      </c>
      <c r="G1450" s="3">
        <f t="shared" si="52"/>
        <v>11463.9625</v>
      </c>
      <c r="H1450" s="3">
        <f t="shared" si="63"/>
        <v>0.58000000000174623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56739.59</v>
      </c>
      <c r="D1451" s="2">
        <f>'RAS-funkcijski'!E55</f>
        <v>86269.83</v>
      </c>
      <c r="E1451" s="2">
        <v>0</v>
      </c>
      <c r="F1451" s="2">
        <v>0</v>
      </c>
      <c r="G1451" s="3">
        <f t="shared" si="52"/>
        <v>11693.241749999997</v>
      </c>
      <c r="H1451" s="3">
        <f t="shared" si="63"/>
        <v>0.58000000000174623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169025.57</v>
      </c>
      <c r="D1471" s="2">
        <f>'RAS-funkcijski'!E75</f>
        <v>141845.45000000001</v>
      </c>
      <c r="E1471" s="2">
        <v>0</v>
      </c>
      <c r="F1471" s="2">
        <v>0</v>
      </c>
      <c r="G1471" s="3">
        <f t="shared" si="52"/>
        <v>32142.86937</v>
      </c>
      <c r="H1471" s="3">
        <f t="shared" si="63"/>
        <v>0.88000000000465661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169025.57</v>
      </c>
      <c r="D1474" s="2">
        <f>'RAS-funkcijski'!E78</f>
        <v>141845.45000000001</v>
      </c>
      <c r="E1474" s="2">
        <v>0</v>
      </c>
      <c r="F1474" s="2">
        <v>0</v>
      </c>
      <c r="G1474" s="3">
        <f t="shared" si="52"/>
        <v>33501.018779999999</v>
      </c>
      <c r="H1474" s="3">
        <f t="shared" si="63"/>
        <v>0.88000000000465661</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384636.42</v>
      </c>
      <c r="D1478" s="2">
        <f>'RAS-funkcijski'!E82</f>
        <v>703114.00999999989</v>
      </c>
      <c r="E1478" s="2">
        <v>0</v>
      </c>
      <c r="F1478" s="2">
        <v>0</v>
      </c>
      <c r="G1478" s="3">
        <f t="shared" si="52"/>
        <v>139687.42632</v>
      </c>
      <c r="H1478" s="3">
        <f t="shared" si="63"/>
        <v>0.42999999987659976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259137.2</v>
      </c>
      <c r="D1479" s="2">
        <f>'RAS-funkcijski'!E83</f>
        <v>324360.90999999997</v>
      </c>
      <c r="E1479" s="2">
        <v>0</v>
      </c>
      <c r="F1479" s="2">
        <v>0</v>
      </c>
      <c r="G1479" s="3">
        <f t="shared" si="52"/>
        <v>71720.862580000001</v>
      </c>
      <c r="H1479" s="3">
        <f t="shared" si="63"/>
        <v>0.2900000000372529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99696.61</v>
      </c>
      <c r="D1480" s="2">
        <f>'RAS-funkcijski'!E84</f>
        <v>338762.3</v>
      </c>
      <c r="E1480" s="2">
        <v>0</v>
      </c>
      <c r="F1480" s="2">
        <v>0</v>
      </c>
      <c r="G1480" s="3">
        <f t="shared" si="52"/>
        <v>62177.696799999998</v>
      </c>
      <c r="H1480" s="3">
        <f t="shared" si="63"/>
        <v>0.68999999998777639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15833.25</v>
      </c>
      <c r="D1482" s="2">
        <f>'RAS-funkcijski'!E86</f>
        <v>29302.59</v>
      </c>
      <c r="E1482" s="2">
        <v>0</v>
      </c>
      <c r="F1482" s="2">
        <v>0</v>
      </c>
      <c r="G1482" s="3">
        <f t="shared" si="52"/>
        <v>6103.9512600000007</v>
      </c>
      <c r="H1482" s="3">
        <f t="shared" si="63"/>
        <v>0.65999999999985448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9969.36</v>
      </c>
      <c r="D1484" s="2">
        <f>'RAS-funkcijski'!E88</f>
        <v>10688.21</v>
      </c>
      <c r="E1484" s="2">
        <v>0</v>
      </c>
      <c r="F1484" s="2">
        <v>0</v>
      </c>
      <c r="G1484" s="3">
        <f t="shared" si="52"/>
        <v>2633.0455200000001</v>
      </c>
      <c r="H1484" s="3">
        <f t="shared" si="63"/>
        <v>0.56999999999970896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49231.89</v>
      </c>
      <c r="D1503" s="2">
        <f>'RAS-funkcijski'!E107</f>
        <v>47007.54</v>
      </c>
      <c r="E1503" s="2">
        <v>0</v>
      </c>
      <c r="F1503" s="2">
        <v>0</v>
      </c>
      <c r="G1503" s="3">
        <f t="shared" si="52"/>
        <v>14754.437909999999</v>
      </c>
      <c r="H1503" s="3">
        <f t="shared" si="63"/>
        <v>0.56999999999970896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15571.71</v>
      </c>
      <c r="D1504" s="2">
        <f>'RAS-funkcijski'!E108</f>
        <v>8825</v>
      </c>
      <c r="E1504" s="2">
        <v>0</v>
      </c>
      <c r="F1504" s="2">
        <v>0</v>
      </c>
      <c r="G1504" s="3">
        <f t="shared" si="52"/>
        <v>3455.0578399999995</v>
      </c>
      <c r="H1504" s="3">
        <f t="shared" si="63"/>
        <v>0.29000000000087311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28260.18</v>
      </c>
      <c r="D1505" s="2">
        <f>'RAS-funkcijski'!E109</f>
        <v>33182.54</v>
      </c>
      <c r="E1505" s="2">
        <v>0</v>
      </c>
      <c r="F1505" s="2">
        <v>0</v>
      </c>
      <c r="G1505" s="3">
        <f t="shared" si="52"/>
        <v>9935.6522999999997</v>
      </c>
      <c r="H1505" s="3">
        <f t="shared" si="63"/>
        <v>0.63999999999941792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5400</v>
      </c>
      <c r="D1507" s="2">
        <f>'RAS-funkcijski'!E111</f>
        <v>5000</v>
      </c>
      <c r="E1507" s="2">
        <v>0</v>
      </c>
      <c r="F1507" s="2">
        <v>0</v>
      </c>
      <c r="G1507" s="3">
        <f t="shared" si="52"/>
        <v>1647.8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409932.46</v>
      </c>
      <c r="D1510" s="2">
        <f>'RAS-funkcijski'!E114</f>
        <v>448349.29000000004</v>
      </c>
      <c r="E1510" s="2">
        <v>0</v>
      </c>
      <c r="F1510" s="2">
        <v>0</v>
      </c>
      <c r="G1510" s="3">
        <f t="shared" si="52"/>
        <v>143729.41440000001</v>
      </c>
      <c r="H1510" s="3">
        <f t="shared" si="63"/>
        <v>0.75000000005820766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396732.46</v>
      </c>
      <c r="D1511" s="2">
        <f>'RAS-funkcijski'!E115</f>
        <v>435509.29000000004</v>
      </c>
      <c r="E1511" s="2">
        <v>0</v>
      </c>
      <c r="F1511" s="2">
        <v>0</v>
      </c>
      <c r="G1511" s="3">
        <f t="shared" si="52"/>
        <v>140720.36544000002</v>
      </c>
      <c r="H1511" s="3">
        <f t="shared" si="63"/>
        <v>0.75000000005820766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393154.46</v>
      </c>
      <c r="D1512" s="2">
        <f>'RAS-funkcijski'!E116</f>
        <v>431620.33</v>
      </c>
      <c r="E1512" s="2">
        <v>0</v>
      </c>
      <c r="F1512" s="2">
        <v>0</v>
      </c>
      <c r="G1512" s="3">
        <f t="shared" si="52"/>
        <v>140716.25344</v>
      </c>
      <c r="H1512" s="3">
        <f t="shared" si="63"/>
        <v>0.7900000000372529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3578</v>
      </c>
      <c r="D1513" s="2">
        <f>'RAS-funkcijski'!E117</f>
        <v>3888.96</v>
      </c>
      <c r="E1513" s="2">
        <v>0</v>
      </c>
      <c r="F1513" s="2">
        <v>0</v>
      </c>
      <c r="G1513" s="3">
        <f t="shared" si="52"/>
        <v>1283.2189600000002</v>
      </c>
      <c r="H1513" s="3">
        <f t="shared" si="63"/>
        <v>3.999999999996362E-2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13200</v>
      </c>
      <c r="D1518" s="2">
        <f>'RAS-funkcijski'!E122</f>
        <v>12840</v>
      </c>
      <c r="E1518" s="2">
        <v>0</v>
      </c>
      <c r="F1518" s="2">
        <v>0</v>
      </c>
      <c r="G1518" s="3">
        <f t="shared" si="52"/>
        <v>4587.84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13200</v>
      </c>
      <c r="D1519" s="2">
        <f>'RAS-funkcijski'!E123</f>
        <v>12840</v>
      </c>
      <c r="E1519" s="2">
        <v>0</v>
      </c>
      <c r="F1519" s="2">
        <v>0</v>
      </c>
      <c r="G1519" s="3">
        <f t="shared" si="52"/>
        <v>4626.72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204499.73</v>
      </c>
      <c r="D1525" s="2">
        <f>'RAS-funkcijski'!E129</f>
        <v>325429.48000000004</v>
      </c>
      <c r="E1525" s="2">
        <v>0</v>
      </c>
      <c r="F1525" s="2">
        <v>0</v>
      </c>
      <c r="G1525" s="3">
        <f t="shared" si="52"/>
        <v>106919.83625000001</v>
      </c>
      <c r="H1525" s="3">
        <f t="shared" si="63"/>
        <v>0.75000000002910383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24838.76</v>
      </c>
      <c r="D1531" s="2">
        <f>'RAS-funkcijski'!E135</f>
        <v>23320.7</v>
      </c>
      <c r="E1531" s="2">
        <v>0</v>
      </c>
      <c r="F1531" s="2">
        <v>0</v>
      </c>
      <c r="G1531" s="3">
        <f t="shared" si="52"/>
        <v>9363.900959999999</v>
      </c>
      <c r="H1531" s="3">
        <f t="shared" si="63"/>
        <v>0.54000000000087311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179660.97</v>
      </c>
      <c r="D1534" s="2">
        <f>'RAS-funkcijski'!E138</f>
        <v>302108.78000000003</v>
      </c>
      <c r="E1534" s="2">
        <v>0</v>
      </c>
      <c r="F1534" s="2">
        <v>0</v>
      </c>
      <c r="G1534" s="3">
        <f t="shared" si="52"/>
        <v>105039.72302000002</v>
      </c>
      <c r="H1534" s="3">
        <f t="shared" si="63"/>
        <v>0.24999999997089617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1936814.9899999998</v>
      </c>
      <c r="D1537" s="14">
        <f>'RAS-funkcijski'!E141</f>
        <v>2502946.7199999997</v>
      </c>
      <c r="E1537" s="14">
        <v>0</v>
      </c>
      <c r="F1537" s="14">
        <v>0</v>
      </c>
      <c r="G1537" s="15">
        <f t="shared" si="52"/>
        <v>951151.05490999995</v>
      </c>
      <c r="H1537" s="15">
        <f t="shared" si="63"/>
        <v>0.29000000050291419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58800</v>
      </c>
      <c r="D1538" s="7">
        <f>'P-VRIO'!E5</f>
        <v>218134.7</v>
      </c>
      <c r="E1538" s="7">
        <v>0</v>
      </c>
      <c r="F1538" s="7">
        <v>0</v>
      </c>
      <c r="G1538" s="8">
        <f t="shared" si="52"/>
        <v>495.06940000000003</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58800</v>
      </c>
      <c r="D1539" s="2">
        <f>'P-VRIO'!E6</f>
        <v>218134.7</v>
      </c>
      <c r="E1539" s="2">
        <v>0</v>
      </c>
      <c r="F1539" s="2">
        <v>0</v>
      </c>
      <c r="G1539" s="3">
        <f t="shared" si="52"/>
        <v>990.13880000000006</v>
      </c>
      <c r="H1539" s="3">
        <f t="shared" si="63"/>
        <v>0.29999999998835847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58800</v>
      </c>
      <c r="D1540" s="2">
        <f>'P-VRIO'!E7</f>
        <v>218134.7</v>
      </c>
      <c r="E1540" s="2">
        <v>0</v>
      </c>
      <c r="F1540" s="2">
        <v>0</v>
      </c>
      <c r="G1540" s="3">
        <f t="shared" si="52"/>
        <v>1485.2082000000003</v>
      </c>
      <c r="H1540" s="3">
        <f t="shared" si="63"/>
        <v>0.29999999998835847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58800</v>
      </c>
      <c r="D1542" s="2">
        <f>'P-VRIO'!E9</f>
        <v>218134.7</v>
      </c>
      <c r="E1542" s="2">
        <v>0</v>
      </c>
      <c r="F1542" s="2">
        <v>0</v>
      </c>
      <c r="G1542" s="3">
        <f t="shared" si="52"/>
        <v>2475.3470000000002</v>
      </c>
      <c r="H1542" s="3">
        <f t="shared" si="63"/>
        <v>0.29999999998835847</v>
      </c>
      <c r="I1542" s="11">
        <f t="shared" si="64"/>
        <v>742.60409997118325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153585.5</v>
      </c>
      <c r="D1582" s="7"/>
      <c r="E1582" s="7">
        <v>0</v>
      </c>
      <c r="F1582" s="7">
        <v>0</v>
      </c>
      <c r="G1582" s="8">
        <f t="shared" ref="G1582:G1686" si="70">B1582/1000*C1582</f>
        <v>153.5855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2518238.3099999996</v>
      </c>
      <c r="D1583" s="2">
        <v>0</v>
      </c>
      <c r="E1583" s="2">
        <v>0</v>
      </c>
      <c r="F1583" s="2">
        <v>0</v>
      </c>
      <c r="G1583" s="3">
        <f t="shared" si="70"/>
        <v>5036.4766199999995</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1287652.7699999998</v>
      </c>
      <c r="D1585" s="2">
        <v>0</v>
      </c>
      <c r="E1585" s="2">
        <v>0</v>
      </c>
      <c r="F1585" s="2">
        <v>0</v>
      </c>
      <c r="G1585" s="3">
        <f t="shared" si="70"/>
        <v>5150.6110799999997</v>
      </c>
      <c r="H1585" s="3">
        <f t="shared" si="71"/>
        <v>0.23000000021420419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552902.06999999995</v>
      </c>
      <c r="D1586" s="2">
        <v>0</v>
      </c>
      <c r="E1586" s="2">
        <v>0</v>
      </c>
      <c r="F1586" s="2">
        <v>0</v>
      </c>
      <c r="G1586" s="3">
        <f t="shared" si="70"/>
        <v>2764.51035</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711575.31</v>
      </c>
      <c r="D1587" s="2">
        <v>0</v>
      </c>
      <c r="E1587" s="2">
        <v>0</v>
      </c>
      <c r="F1587" s="2">
        <v>0</v>
      </c>
      <c r="G1587" s="3">
        <f t="shared" si="70"/>
        <v>4269.4518600000001</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766.24</v>
      </c>
      <c r="D1588" s="2">
        <v>0</v>
      </c>
      <c r="E1588" s="2">
        <v>0</v>
      </c>
      <c r="F1588" s="2">
        <v>0</v>
      </c>
      <c r="G1588" s="3">
        <f t="shared" si="70"/>
        <v>5.3636800000000004</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33.950000000000003</v>
      </c>
      <c r="D1590" s="2">
        <v>0</v>
      </c>
      <c r="E1590" s="2">
        <v>0</v>
      </c>
      <c r="F1590" s="2">
        <v>0</v>
      </c>
      <c r="G1590" s="3">
        <f>B1590/1000*C1590</f>
        <v>0.30554999999999999</v>
      </c>
      <c r="H1590" s="3">
        <f>ABS(C1590-ROUND(C1590,0))</f>
        <v>4.9999999999997158E-2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21125.91</v>
      </c>
      <c r="D1591" s="2">
        <v>0</v>
      </c>
      <c r="E1591" s="2">
        <v>0</v>
      </c>
      <c r="F1591" s="2">
        <v>0</v>
      </c>
      <c r="G1591" s="3">
        <f t="shared" si="70"/>
        <v>211.25909999999999</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1249.29</v>
      </c>
      <c r="D1593" s="2">
        <v>0</v>
      </c>
      <c r="E1593" s="2">
        <v>0</v>
      </c>
      <c r="F1593" s="2">
        <v>0</v>
      </c>
      <c r="G1593" s="3">
        <f t="shared" si="70"/>
        <v>14.991479999999999</v>
      </c>
      <c r="H1593" s="3">
        <f t="shared" si="71"/>
        <v>0.28999999999996362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943420.2</v>
      </c>
      <c r="D1594" s="2">
        <v>0</v>
      </c>
      <c r="E1594" s="2">
        <v>0</v>
      </c>
      <c r="F1594" s="2">
        <v>0</v>
      </c>
      <c r="G1594" s="3">
        <f t="shared" si="70"/>
        <v>12264.462599999999</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287165.34000000003</v>
      </c>
      <c r="D1601" s="2">
        <v>0</v>
      </c>
      <c r="E1601" s="2">
        <v>0</v>
      </c>
      <c r="F1601" s="2">
        <v>0</v>
      </c>
      <c r="G1601" s="3">
        <f>B1601/1000*C1601</f>
        <v>5743.3068000000003</v>
      </c>
      <c r="H1601" s="3">
        <f>ABS(C1601-ROUND(C1601,0))</f>
        <v>0.34000000002561137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2567242.65</v>
      </c>
      <c r="D1602" s="2">
        <v>0</v>
      </c>
      <c r="E1602" s="2">
        <v>0</v>
      </c>
      <c r="F1602" s="2">
        <v>0</v>
      </c>
      <c r="G1602" s="3">
        <f t="shared" si="70"/>
        <v>53912.095650000003</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1288293.7399999998</v>
      </c>
      <c r="D1604" s="2">
        <v>0</v>
      </c>
      <c r="E1604" s="2">
        <v>0</v>
      </c>
      <c r="F1604" s="2">
        <v>0</v>
      </c>
      <c r="G1604" s="3">
        <f t="shared" si="70"/>
        <v>29630.756019999993</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549308.54</v>
      </c>
      <c r="D1605" s="2">
        <v>0</v>
      </c>
      <c r="E1605" s="2">
        <v>0</v>
      </c>
      <c r="F1605" s="2">
        <v>0</v>
      </c>
      <c r="G1605" s="3">
        <f t="shared" si="70"/>
        <v>13183.404960000002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699307.57</v>
      </c>
      <c r="D1606" s="2">
        <v>0</v>
      </c>
      <c r="E1606" s="2">
        <v>0</v>
      </c>
      <c r="F1606" s="2">
        <v>0</v>
      </c>
      <c r="G1606" s="3">
        <f t="shared" si="70"/>
        <v>17482.689249999999</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789.64</v>
      </c>
      <c r="D1607" s="2">
        <v>0</v>
      </c>
      <c r="E1607" s="2">
        <v>0</v>
      </c>
      <c r="F1607" s="2">
        <v>0</v>
      </c>
      <c r="G1607" s="3">
        <f t="shared" si="70"/>
        <v>20.530639999999998</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23593.71</v>
      </c>
      <c r="D1610" s="2">
        <v>0</v>
      </c>
      <c r="E1610" s="2">
        <v>0</v>
      </c>
      <c r="F1610" s="2">
        <v>0</v>
      </c>
      <c r="G1610" s="3">
        <f t="shared" si="70"/>
        <v>684.21758999999997</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15294.28</v>
      </c>
      <c r="D1612" s="2">
        <v>0</v>
      </c>
      <c r="E1612" s="2">
        <v>0</v>
      </c>
      <c r="F1612" s="2">
        <v>0</v>
      </c>
      <c r="G1612" s="3">
        <f t="shared" si="70"/>
        <v>474.12268</v>
      </c>
      <c r="H1612" s="3">
        <f t="shared" si="71"/>
        <v>0.28000000000065484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1009236</v>
      </c>
      <c r="D1613" s="2">
        <v>0</v>
      </c>
      <c r="E1613" s="2">
        <v>0</v>
      </c>
      <c r="F1613" s="2">
        <v>0</v>
      </c>
      <c r="G1613" s="3">
        <f t="shared" si="70"/>
        <v>32295.552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269712.90999999997</v>
      </c>
      <c r="D1620" s="2">
        <v>0</v>
      </c>
      <c r="E1620" s="2">
        <v>0</v>
      </c>
      <c r="F1620" s="2">
        <v>0</v>
      </c>
      <c r="G1620" s="3">
        <f>B1620/1000*C1620</f>
        <v>10518.803489999998</v>
      </c>
      <c r="H1620" s="3">
        <f>ABS(C1620-ROUND(C1620,0))</f>
        <v>9.0000000025611371E-2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104581.15999999968</v>
      </c>
      <c r="D1621" s="2">
        <v>0</v>
      </c>
      <c r="E1621" s="2">
        <v>0</v>
      </c>
      <c r="F1621" s="2">
        <v>0</v>
      </c>
      <c r="G1621" s="3">
        <f t="shared" si="70"/>
        <v>4183.2463999999873</v>
      </c>
      <c r="H1621" s="3">
        <f t="shared" si="71"/>
        <v>0.15999999968335032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17.93</v>
      </c>
      <c r="D1622" s="2">
        <v>0</v>
      </c>
      <c r="E1622" s="2">
        <v>0</v>
      </c>
      <c r="F1622" s="2">
        <v>0</v>
      </c>
      <c r="G1622" s="3">
        <f t="shared" si="70"/>
        <v>0.73513000000000006</v>
      </c>
      <c r="H1622" s="3">
        <f t="shared" si="71"/>
        <v>7.0000000000000284E-2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17.93</v>
      </c>
      <c r="D1628" s="2">
        <v>0</v>
      </c>
      <c r="E1628" s="2">
        <v>0</v>
      </c>
      <c r="F1628" s="2">
        <v>0</v>
      </c>
      <c r="G1628" s="3">
        <f t="shared" si="70"/>
        <v>0.84270999999999996</v>
      </c>
      <c r="H1628" s="3">
        <f t="shared" si="71"/>
        <v>7.0000000000000284E-2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17.93</v>
      </c>
      <c r="D1664" s="2">
        <v>0</v>
      </c>
      <c r="E1664" s="2">
        <v>0</v>
      </c>
      <c r="F1664" s="2">
        <v>0</v>
      </c>
      <c r="G1664" s="3">
        <f t="shared" si="70"/>
        <v>1.4881900000000001</v>
      </c>
      <c r="H1664" s="3">
        <f t="shared" si="71"/>
        <v>7.0000000000000284E-2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17.93</v>
      </c>
      <c r="D1668" s="2">
        <v>0</v>
      </c>
      <c r="E1668" s="2">
        <v>0</v>
      </c>
      <c r="F1668" s="2">
        <v>0</v>
      </c>
      <c r="G1668" s="3">
        <f t="shared" si="70"/>
        <v>1.5599099999999999</v>
      </c>
      <c r="H1668" s="3">
        <f t="shared" si="71"/>
        <v>7.0000000000000284E-2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104563.23000000001</v>
      </c>
      <c r="D1681" s="2">
        <v>0</v>
      </c>
      <c r="E1681" s="2">
        <v>0</v>
      </c>
      <c r="F1681" s="2">
        <v>0</v>
      </c>
      <c r="G1681" s="3">
        <f t="shared" si="70"/>
        <v>10456.323000000002</v>
      </c>
      <c r="H1681" s="3">
        <f t="shared" si="71"/>
        <v>0.23000000001047738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73369.91</v>
      </c>
      <c r="D1683" s="2">
        <v>0</v>
      </c>
      <c r="E1683" s="2">
        <v>0</v>
      </c>
      <c r="F1683" s="2">
        <v>0</v>
      </c>
      <c r="G1683" s="3">
        <f t="shared" si="70"/>
        <v>7483.7308199999998</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13740.89</v>
      </c>
      <c r="D1684" s="2">
        <v>0</v>
      </c>
      <c r="E1684" s="2">
        <v>0</v>
      </c>
      <c r="F1684" s="2">
        <v>0</v>
      </c>
      <c r="G1684" s="3">
        <f t="shared" si="70"/>
        <v>1415.3116699999998</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17452.43</v>
      </c>
      <c r="D1686" s="14">
        <v>0</v>
      </c>
      <c r="E1686" s="14">
        <v>0</v>
      </c>
      <c r="F1686" s="14">
        <v>0</v>
      </c>
      <c r="G1686" s="15">
        <f t="shared" si="70"/>
        <v>1832.50515</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3546</v>
      </c>
      <c r="B1" s="396"/>
      <c r="C1" s="396"/>
    </row>
    <row r="2" spans="1:16" ht="33" customHeight="1" x14ac:dyDescent="0.2">
      <c r="A2" s="397" t="s">
        <v>3547</v>
      </c>
      <c r="B2" s="398"/>
      <c r="C2" s="395"/>
      <c r="D2" s="5"/>
      <c r="E2" s="5"/>
      <c r="F2" s="5"/>
      <c r="G2" s="5"/>
      <c r="H2" s="5"/>
      <c r="I2" s="5"/>
      <c r="J2" s="5"/>
      <c r="K2" s="5"/>
      <c r="L2" s="5"/>
      <c r="M2" s="5"/>
      <c r="N2" s="5"/>
      <c r="O2" s="5"/>
      <c r="P2" s="5"/>
    </row>
    <row r="3" spans="1:16" ht="18.75" customHeight="1" x14ac:dyDescent="0.2">
      <c r="A3" s="222" t="s">
        <v>3548</v>
      </c>
      <c r="B3" s="399"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405" t="s">
        <v>3630</v>
      </c>
      <c r="C46" s="395"/>
      <c r="D46" s="5"/>
      <c r="E46" s="5"/>
      <c r="F46" s="5"/>
      <c r="G46" s="5"/>
      <c r="H46" s="5"/>
      <c r="I46" s="5"/>
      <c r="J46" s="5"/>
      <c r="K46" s="5"/>
      <c r="L46" s="5"/>
      <c r="M46" s="5"/>
      <c r="N46" s="5"/>
      <c r="O46" s="5"/>
      <c r="P46" s="5"/>
    </row>
    <row r="47" spans="1:16" ht="66" hidden="1" customHeight="1" x14ac:dyDescent="0.2">
      <c r="A47" s="39" t="s">
        <v>3631</v>
      </c>
      <c r="B47" s="406" t="s">
        <v>3632</v>
      </c>
      <c r="C47" s="406"/>
      <c r="D47" s="5"/>
      <c r="E47" s="5"/>
      <c r="F47" s="5"/>
      <c r="G47" s="5"/>
      <c r="H47" s="5"/>
      <c r="I47" s="5"/>
      <c r="J47" s="5"/>
      <c r="K47" s="5"/>
      <c r="L47" s="5"/>
      <c r="M47" s="5"/>
      <c r="N47" s="5"/>
      <c r="O47" s="5"/>
      <c r="P47" s="5"/>
    </row>
    <row r="48" spans="1:16" ht="123.75" customHeight="1" x14ac:dyDescent="0.2">
      <c r="A48" s="202" t="s">
        <v>3633</v>
      </c>
      <c r="B48" s="404" t="s">
        <v>3634</v>
      </c>
      <c r="C48" s="403"/>
      <c r="D48" s="5"/>
      <c r="E48" s="5"/>
      <c r="F48" s="5"/>
      <c r="G48" s="5"/>
      <c r="H48" s="5"/>
      <c r="I48" s="5"/>
      <c r="J48" s="5"/>
      <c r="K48" s="5"/>
      <c r="L48" s="5"/>
      <c r="M48" s="5"/>
      <c r="N48" s="5"/>
      <c r="O48" s="5"/>
      <c r="P48" s="5"/>
    </row>
    <row r="49" spans="1:16" ht="34.5" customHeight="1" x14ac:dyDescent="0.2">
      <c r="A49" s="202" t="s">
        <v>3635</v>
      </c>
      <c r="B49" s="402" t="s">
        <v>3636</v>
      </c>
      <c r="C49" s="403"/>
      <c r="D49" s="5"/>
      <c r="E49" s="5"/>
      <c r="F49" s="5"/>
      <c r="G49" s="5"/>
      <c r="H49" s="5"/>
      <c r="I49" s="5"/>
      <c r="J49" s="5"/>
      <c r="K49" s="5"/>
      <c r="L49" s="5"/>
      <c r="M49" s="5"/>
      <c r="N49" s="5"/>
      <c r="O49" s="5"/>
      <c r="P49" s="5"/>
    </row>
    <row r="50" spans="1:16" ht="34.5" customHeight="1" x14ac:dyDescent="0.2">
      <c r="A50" s="202" t="s">
        <v>3637</v>
      </c>
      <c r="B50" s="402" t="s">
        <v>3638</v>
      </c>
      <c r="C50" s="403"/>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7" t="s">
        <v>3644</v>
      </c>
      <c r="C53" s="408"/>
      <c r="D53" s="5"/>
      <c r="E53" s="5"/>
      <c r="F53" s="5"/>
      <c r="G53" s="5"/>
      <c r="H53" s="5"/>
      <c r="I53" s="5"/>
      <c r="J53" s="5"/>
      <c r="K53" s="5"/>
      <c r="L53" s="5"/>
      <c r="M53" s="5"/>
      <c r="N53" s="5"/>
      <c r="O53" s="5"/>
      <c r="P53" s="5"/>
    </row>
    <row r="54" spans="1:16" ht="31.5" customHeight="1" x14ac:dyDescent="0.2">
      <c r="A54" s="224" t="s">
        <v>3645</v>
      </c>
      <c r="B54" s="407" t="s">
        <v>3646</v>
      </c>
      <c r="C54" s="408"/>
      <c r="D54" s="5"/>
      <c r="E54" s="5"/>
      <c r="F54" s="5"/>
      <c r="G54" s="5"/>
      <c r="H54" s="5"/>
      <c r="I54" s="5"/>
      <c r="J54" s="5"/>
      <c r="K54" s="5"/>
      <c r="L54" s="5"/>
      <c r="M54" s="5"/>
      <c r="N54" s="5"/>
      <c r="O54" s="5"/>
      <c r="P54" s="5"/>
    </row>
    <row r="55" spans="1:16" ht="54.6" customHeight="1" x14ac:dyDescent="0.2">
      <c r="A55" s="224" t="s">
        <v>3647</v>
      </c>
      <c r="B55" s="407" t="s">
        <v>3648</v>
      </c>
      <c r="C55" s="408"/>
      <c r="D55" s="5"/>
      <c r="E55" s="5"/>
      <c r="F55" s="5"/>
      <c r="G55" s="5"/>
      <c r="H55" s="5"/>
      <c r="I55" s="5"/>
      <c r="J55" s="5"/>
      <c r="K55" s="5"/>
      <c r="L55" s="5"/>
      <c r="M55" s="5"/>
      <c r="N55" s="5"/>
      <c r="O55" s="5"/>
      <c r="P55" s="5"/>
    </row>
    <row r="56" spans="1:16" ht="54.6" customHeight="1" x14ac:dyDescent="0.2">
      <c r="A56" s="224" t="s">
        <v>3649</v>
      </c>
      <c r="B56" s="407" t="s">
        <v>3650</v>
      </c>
      <c r="C56" s="408"/>
      <c r="D56" s="5"/>
      <c r="E56" s="5"/>
      <c r="F56" s="5"/>
      <c r="G56" s="5"/>
      <c r="H56" s="5"/>
      <c r="I56" s="5"/>
      <c r="J56" s="5"/>
      <c r="K56" s="5"/>
      <c r="L56" s="5"/>
      <c r="M56" s="5"/>
      <c r="N56" s="5"/>
      <c r="O56" s="5"/>
      <c r="P56" s="5"/>
    </row>
    <row r="57" spans="1:16" ht="54" customHeight="1" x14ac:dyDescent="0.2">
      <c r="A57" s="224" t="s">
        <v>3651</v>
      </c>
      <c r="B57" s="407" t="s">
        <v>3652</v>
      </c>
      <c r="C57" s="408"/>
      <c r="D57" s="5"/>
      <c r="E57" s="5"/>
      <c r="F57" s="5"/>
      <c r="G57" s="5"/>
      <c r="H57" s="5"/>
      <c r="I57" s="5"/>
      <c r="J57" s="5"/>
      <c r="K57" s="5"/>
      <c r="L57" s="5"/>
      <c r="M57" s="5"/>
      <c r="N57" s="5"/>
      <c r="O57" s="5"/>
      <c r="P57" s="5"/>
    </row>
    <row r="58" spans="1:16" ht="31.15" customHeight="1" x14ac:dyDescent="0.2">
      <c r="A58" s="270" t="s">
        <v>3653</v>
      </c>
      <c r="B58" s="400" t="s">
        <v>3654</v>
      </c>
      <c r="C58" s="401"/>
      <c r="D58" s="5"/>
      <c r="E58" s="5"/>
      <c r="F58" s="5"/>
      <c r="G58" s="5"/>
      <c r="H58" s="5"/>
      <c r="I58" s="5"/>
      <c r="J58" s="5"/>
      <c r="K58" s="5"/>
      <c r="L58" s="5"/>
      <c r="M58" s="5"/>
      <c r="N58" s="5"/>
      <c r="O58" s="5"/>
      <c r="P58" s="5"/>
    </row>
    <row r="59" spans="1:16" ht="46.5" customHeight="1" x14ac:dyDescent="0.2">
      <c r="A59" s="302" t="s">
        <v>3655</v>
      </c>
      <c r="B59" s="392" t="s">
        <v>3656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37050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2"/>
      <c r="F13" s="359" t="s">
        <v>43</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2" t="s">
        <v>45</v>
      </c>
      <c r="C16" s="363"/>
      <c r="D16" s="363"/>
      <c r="E16" s="363"/>
      <c r="F16" s="344"/>
      <c r="G16" s="201" t="s">
        <v>46</v>
      </c>
      <c r="H16" s="265" t="s">
        <v>47</v>
      </c>
      <c r="I16" s="266" t="s">
        <v>48</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1869894.63</v>
      </c>
      <c r="I17" s="275">
        <f>'PR-RAS'!E6</f>
        <v>2493764.9900000002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978287.27999999991</v>
      </c>
      <c r="I18" s="275">
        <f>'PR-RAS'!E152</f>
        <v>1556491.92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37331.839999999676</v>
      </c>
      <c r="I19" s="275">
        <f>'PR-RAS'!E649</f>
        <v>44478.520000000375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42" t="s">
        <v>45</v>
      </c>
      <c r="C21" s="343"/>
      <c r="D21" s="343"/>
      <c r="E21" s="343"/>
      <c r="F21" s="344"/>
      <c r="G21" s="201" t="s">
        <v>46</v>
      </c>
      <c r="H21" s="265" t="s">
        <v>49</v>
      </c>
      <c r="I21" s="266" t="s">
        <v>50</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5224921.9999999991</v>
      </c>
      <c r="I22" s="275">
        <f>BILANCA!E7</f>
        <v>6014352.209999999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606176.21</v>
      </c>
      <c r="I23" s="275">
        <f>BILANCA!E69</f>
        <v>447096.9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153585.5</v>
      </c>
      <c r="I24" s="275">
        <f>BILANCA!E177</f>
        <v>104581.16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5677512.709999999</v>
      </c>
      <c r="I25" s="275">
        <f>BILANCA!E251</f>
        <v>6356867.9500000002</v>
      </c>
      <c r="J25" s="5"/>
      <c r="K25" s="5"/>
      <c r="L25" s="5"/>
      <c r="M25" s="5"/>
      <c r="N25" s="5"/>
      <c r="O25" s="5"/>
      <c r="P25" s="5"/>
      <c r="Q25" s="5"/>
      <c r="R25" s="5"/>
      <c r="S25" s="5"/>
      <c r="T25" s="5"/>
      <c r="U25" s="5"/>
      <c r="V25" s="5"/>
      <c r="W25" s="5"/>
    </row>
    <row r="26" spans="1:23" ht="48" x14ac:dyDescent="0.2">
      <c r="A26" s="200" t="s">
        <v>44</v>
      </c>
      <c r="B26" s="342" t="s">
        <v>45</v>
      </c>
      <c r="C26" s="343"/>
      <c r="D26" s="343"/>
      <c r="E26" s="343"/>
      <c r="F26" s="344"/>
      <c r="G26" s="201" t="s">
        <v>46</v>
      </c>
      <c r="H26" s="265" t="s">
        <v>47</v>
      </c>
      <c r="I26" s="266" t="s">
        <v>48</v>
      </c>
      <c r="J26" s="5"/>
      <c r="K26" s="5"/>
      <c r="L26" s="5"/>
      <c r="M26" s="5"/>
      <c r="N26" s="5"/>
      <c r="O26" s="5"/>
      <c r="P26" s="5"/>
      <c r="Q26" s="5"/>
      <c r="R26" s="5"/>
      <c r="S26" s="5"/>
      <c r="T26" s="5"/>
      <c r="U26" s="5"/>
      <c r="V26" s="5"/>
      <c r="W26" s="5"/>
    </row>
    <row r="27" spans="1:23" ht="12.75" customHeight="1" x14ac:dyDescent="0.2">
      <c r="A27" s="339" t="s">
        <v>51</v>
      </c>
      <c r="B27" s="358" t="str">
        <f>'RAS-funkcijski'!B5</f>
        <v>Opće javne usluge (šifre 011+012+013+014 do 018)</v>
      </c>
      <c r="C27" s="354"/>
      <c r="D27" s="354"/>
      <c r="E27" s="354"/>
      <c r="F27" s="355"/>
      <c r="G27" s="126" t="str">
        <f>'RAS-funkcijski'!C5</f>
        <v>01</v>
      </c>
      <c r="H27" s="275">
        <f>'RAS-funkcijski'!D5</f>
        <v>422617.95999999996</v>
      </c>
      <c r="I27" s="275">
        <f>'RAS-funkcijski'!E5</f>
        <v>529151.98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282255.25</v>
      </c>
      <c r="I28" s="275">
        <f>'RAS-funkcijski'!E35</f>
        <v>284084.68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9969.36</v>
      </c>
      <c r="I29" s="275">
        <f>'RAS-funkcijski'!E88</f>
        <v>10688.21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409932.46</v>
      </c>
      <c r="I30" s="275">
        <f>'RAS-funkcijski'!E114</f>
        <v>448349.29000000004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1936814.9899999998</v>
      </c>
      <c r="I31" s="275">
        <f>'RAS-funkcijski'!E141</f>
        <v>2502946.7199999997</v>
      </c>
      <c r="J31" s="5"/>
      <c r="K31" s="5"/>
      <c r="L31" s="5"/>
      <c r="M31" s="5"/>
      <c r="N31" s="5"/>
      <c r="O31" s="5"/>
      <c r="P31" s="5"/>
      <c r="Q31" s="5"/>
      <c r="R31" s="5"/>
      <c r="S31" s="5"/>
      <c r="T31" s="5"/>
      <c r="U31" s="5"/>
      <c r="V31" s="5"/>
      <c r="W31" s="5"/>
    </row>
    <row r="32" spans="1:23" ht="29.25" customHeight="1" x14ac:dyDescent="0.2">
      <c r="A32" s="200" t="s">
        <v>44</v>
      </c>
      <c r="B32" s="342" t="s">
        <v>45</v>
      </c>
      <c r="C32" s="343"/>
      <c r="D32" s="343"/>
      <c r="E32" s="343"/>
      <c r="F32" s="344"/>
      <c r="G32" s="201" t="s">
        <v>46</v>
      </c>
      <c r="H32" s="265" t="s">
        <v>52</v>
      </c>
      <c r="I32" s="266" t="s">
        <v>53</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58800</v>
      </c>
      <c r="I33" s="275">
        <f>'P-VRIO'!E5</f>
        <v>218134.7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2" t="s">
        <v>45</v>
      </c>
      <c r="C37" s="343"/>
      <c r="D37" s="343"/>
      <c r="E37" s="343"/>
      <c r="F37" s="344"/>
      <c r="G37" s="201" t="s">
        <v>46</v>
      </c>
      <c r="H37" s="265" t="s">
        <v>49</v>
      </c>
      <c r="I37" s="266" t="s">
        <v>54</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153585.5</v>
      </c>
      <c r="I38" s="275" t="s">
        <v>55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55</v>
      </c>
      <c r="I39" s="275">
        <f>OBVEZE!D44</f>
        <v>104581.15999999968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55</v>
      </c>
      <c r="I40" s="275">
        <f>OBVEZE!D45</f>
        <v>17.93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55</v>
      </c>
      <c r="I41" s="276">
        <f>OBVEZE!D104</f>
        <v>104563.23000000001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4" zoomScaleNormal="100" workbookViewId="0">
      <selection activeCell="E704" sqref="E7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1869894.63</v>
      </c>
      <c r="E6" s="60">
        <f>E7+E43+E49+E82+E106+E125+E134+E140</f>
        <v>2493764.9900000002</v>
      </c>
      <c r="F6" s="45">
        <f t="shared" ref="F6:F132" si="0">IF(D6&lt;&gt;0,IF(E6/D6&gt;=100,"&gt;&gt;100",E6/D6*100),"-")</f>
        <v>133.36393131414044</v>
      </c>
    </row>
    <row r="7" spans="1:24" ht="12.75" customHeight="1" x14ac:dyDescent="0.2">
      <c r="A7" s="63">
        <v>61</v>
      </c>
      <c r="B7" s="220" t="s">
        <v>68</v>
      </c>
      <c r="C7" s="247" t="s">
        <v>69</v>
      </c>
      <c r="D7" s="60">
        <f>D8+D17+D23+D29+D36+D39</f>
        <v>296512.59999999998</v>
      </c>
      <c r="E7" s="60">
        <f>E8+E17+E23+E29+E36+E39</f>
        <v>259688.32000000001</v>
      </c>
      <c r="F7" s="45">
        <f t="shared" si="0"/>
        <v>87.580871774083136</v>
      </c>
    </row>
    <row r="8" spans="1:24" ht="12.75" customHeight="1" x14ac:dyDescent="0.2">
      <c r="A8" s="63">
        <v>611</v>
      </c>
      <c r="B8" s="220" t="s">
        <v>70</v>
      </c>
      <c r="C8" s="247" t="s">
        <v>71</v>
      </c>
      <c r="D8" s="60">
        <f>SUM(D9:D14)-D15-D16</f>
        <v>269284.71999999997</v>
      </c>
      <c r="E8" s="60">
        <f>SUM(E9:E14)-E15-E16</f>
        <v>228208.16</v>
      </c>
      <c r="F8" s="45">
        <f t="shared" si="0"/>
        <v>84.746048717506156</v>
      </c>
    </row>
    <row r="9" spans="1:24" ht="12.75" customHeight="1" x14ac:dyDescent="0.2">
      <c r="A9" s="63">
        <v>6111</v>
      </c>
      <c r="B9" s="65" t="s">
        <v>72</v>
      </c>
      <c r="C9" s="247" t="s">
        <v>73</v>
      </c>
      <c r="D9" s="194">
        <v>269284.71999999997</v>
      </c>
      <c r="E9" s="194">
        <v>228208.16</v>
      </c>
      <c r="F9" s="45">
        <f t="shared" si="0"/>
        <v>84.746048717506156</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26643.789999999997</v>
      </c>
      <c r="E23" s="60">
        <f t="shared" si="2"/>
        <v>30640</v>
      </c>
      <c r="F23" s="45">
        <f t="shared" si="0"/>
        <v>114.99865447070408</v>
      </c>
    </row>
    <row r="24" spans="1:6" ht="12.75" customHeight="1" x14ac:dyDescent="0.2">
      <c r="A24" s="63">
        <v>6131</v>
      </c>
      <c r="B24" s="65" t="s">
        <v>102</v>
      </c>
      <c r="C24" s="247" t="s">
        <v>103</v>
      </c>
      <c r="D24" s="194">
        <v>169.6</v>
      </c>
      <c r="E24" s="194">
        <v>1470.27</v>
      </c>
      <c r="F24" s="45">
        <f t="shared" si="0"/>
        <v>866.90448113207538</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26474.19</v>
      </c>
      <c r="E27" s="194">
        <v>29169.73</v>
      </c>
      <c r="F27" s="45">
        <f t="shared" si="0"/>
        <v>110.18176571218987</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584.09</v>
      </c>
      <c r="E29" s="60">
        <f>SUM(E30:E35)</f>
        <v>840.16</v>
      </c>
      <c r="F29" s="45">
        <f t="shared" si="0"/>
        <v>143.84084644489718</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584.09</v>
      </c>
      <c r="E31" s="194">
        <v>840.16</v>
      </c>
      <c r="F31" s="45">
        <f t="shared" si="0"/>
        <v>143.84084644489718</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1196004.8399999999</v>
      </c>
      <c r="E49" s="60">
        <f>E50+E53+E58+E61+E64+E68+E71+E74+E77</f>
        <v>1553900.2400000002</v>
      </c>
      <c r="F49" s="45">
        <f t="shared" si="0"/>
        <v>129.92424345038606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815820.9</v>
      </c>
      <c r="E58" s="60">
        <f t="shared" si="9"/>
        <v>732341.09000000008</v>
      </c>
      <c r="F58" s="45">
        <f t="shared" si="0"/>
        <v>89.767385218986178</v>
      </c>
    </row>
    <row r="59" spans="1:6" ht="24" x14ac:dyDescent="0.2">
      <c r="A59" s="63">
        <v>6331</v>
      </c>
      <c r="B59" s="65" t="s">
        <v>172</v>
      </c>
      <c r="C59" s="247" t="s">
        <v>173</v>
      </c>
      <c r="D59" s="194">
        <v>302756.46000000002</v>
      </c>
      <c r="E59" s="194">
        <v>102676.43</v>
      </c>
      <c r="F59" s="45">
        <f t="shared" si="0"/>
        <v>33.913869253194463</v>
      </c>
    </row>
    <row r="60" spans="1:6" ht="24" x14ac:dyDescent="0.2">
      <c r="A60" s="63">
        <v>6332</v>
      </c>
      <c r="B60" s="65" t="s">
        <v>174</v>
      </c>
      <c r="C60" s="247" t="s">
        <v>175</v>
      </c>
      <c r="D60" s="194">
        <v>513064.44</v>
      </c>
      <c r="E60" s="194">
        <v>629664.66</v>
      </c>
      <c r="F60" s="45">
        <f t="shared" si="0"/>
        <v>122.7262329854706</v>
      </c>
    </row>
    <row r="61" spans="1:6" ht="12.75" customHeight="1" x14ac:dyDescent="0.2">
      <c r="A61" s="63">
        <v>634</v>
      </c>
      <c r="B61" s="65" t="s">
        <v>176</v>
      </c>
      <c r="C61" s="247" t="s">
        <v>177</v>
      </c>
      <c r="D61" s="60">
        <f t="shared" ref="D61:E61" si="10">SUM(D62:D63)</f>
        <v>156266.83000000002</v>
      </c>
      <c r="E61" s="60">
        <f t="shared" si="10"/>
        <v>278602.49</v>
      </c>
      <c r="F61" s="45">
        <f t="shared" si="0"/>
        <v>178.28639001635852</v>
      </c>
    </row>
    <row r="62" spans="1:6" ht="12.75" customHeight="1" x14ac:dyDescent="0.2">
      <c r="A62" s="63">
        <v>6341</v>
      </c>
      <c r="B62" s="65" t="s">
        <v>178</v>
      </c>
      <c r="C62" s="247" t="s">
        <v>179</v>
      </c>
      <c r="D62" s="194">
        <v>12223.2</v>
      </c>
      <c r="E62" s="194">
        <v>21247.79</v>
      </c>
      <c r="F62" s="45">
        <f t="shared" si="0"/>
        <v>173.83164801361346</v>
      </c>
    </row>
    <row r="63" spans="1:6" ht="12.75" customHeight="1" x14ac:dyDescent="0.2">
      <c r="A63" s="63">
        <v>6342</v>
      </c>
      <c r="B63" s="65" t="s">
        <v>180</v>
      </c>
      <c r="C63" s="247" t="s">
        <v>181</v>
      </c>
      <c r="D63" s="194">
        <v>144043.63</v>
      </c>
      <c r="E63" s="194">
        <v>257354.7</v>
      </c>
      <c r="F63" s="45">
        <f t="shared" si="0"/>
        <v>178.66440883224061</v>
      </c>
    </row>
    <row r="64" spans="1:6" ht="24" x14ac:dyDescent="0.2">
      <c r="A64" s="63">
        <v>635</v>
      </c>
      <c r="B64" s="65" t="s">
        <v>182</v>
      </c>
      <c r="C64" s="247" t="s">
        <v>183</v>
      </c>
      <c r="D64" s="60">
        <f>SUM(D65:D67)</f>
        <v>0</v>
      </c>
      <c r="E64" s="60">
        <f>SUM(E65:E67)</f>
        <v>256571.51</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v>256571.51</v>
      </c>
      <c r="F67" s="71" t="str">
        <f t="shared" si="0"/>
        <v>-</v>
      </c>
    </row>
    <row r="68" spans="1:6" ht="24" x14ac:dyDescent="0.2">
      <c r="A68" s="63" t="s">
        <v>190</v>
      </c>
      <c r="B68" s="183" t="s">
        <v>191</v>
      </c>
      <c r="C68" s="247" t="s">
        <v>190</v>
      </c>
      <c r="D68" s="60">
        <f t="shared" ref="D68:E68" si="11">SUM(D69:D70)</f>
        <v>0</v>
      </c>
      <c r="E68" s="60">
        <f t="shared" si="11"/>
        <v>0</v>
      </c>
      <c r="F68" s="45" t="str">
        <f t="shared" si="0"/>
        <v>-</v>
      </c>
    </row>
    <row r="69" spans="1:6" ht="12.75" customHeight="1" x14ac:dyDescent="0.2">
      <c r="A69" s="63" t="s">
        <v>192</v>
      </c>
      <c r="B69" s="64" t="s">
        <v>193</v>
      </c>
      <c r="C69" s="247" t="s">
        <v>192</v>
      </c>
      <c r="D69" s="194">
        <v>0</v>
      </c>
      <c r="E69" s="194"/>
      <c r="F69" s="45" t="str">
        <f t="shared" si="0"/>
        <v>-</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223917.11</v>
      </c>
      <c r="E74" s="60">
        <f t="shared" si="13"/>
        <v>286385.15000000002</v>
      </c>
      <c r="F74" s="45">
        <f t="shared" si="0"/>
        <v>127.89784130386465</v>
      </c>
    </row>
    <row r="75" spans="1:6" ht="12.75" customHeight="1" x14ac:dyDescent="0.2">
      <c r="A75" s="63" t="s">
        <v>204</v>
      </c>
      <c r="B75" s="65" t="s">
        <v>205</v>
      </c>
      <c r="C75" s="247" t="s">
        <v>204</v>
      </c>
      <c r="D75" s="194">
        <v>209981.22</v>
      </c>
      <c r="E75" s="194">
        <v>272449.25</v>
      </c>
      <c r="F75" s="45">
        <f t="shared" si="0"/>
        <v>129.74934139348272</v>
      </c>
    </row>
    <row r="76" spans="1:6" ht="12.75" customHeight="1" x14ac:dyDescent="0.2">
      <c r="A76" s="63" t="s">
        <v>206</v>
      </c>
      <c r="B76" s="65" t="s">
        <v>207</v>
      </c>
      <c r="C76" s="247" t="s">
        <v>206</v>
      </c>
      <c r="D76" s="194">
        <v>13935.89</v>
      </c>
      <c r="E76" s="194">
        <v>13935.9</v>
      </c>
      <c r="F76" s="45">
        <f t="shared" si="0"/>
        <v>100.000071757168</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296960.67</v>
      </c>
      <c r="E82" s="60">
        <f t="shared" si="15"/>
        <v>422937.06</v>
      </c>
      <c r="F82" s="45">
        <f t="shared" si="0"/>
        <v>142.42191061866879</v>
      </c>
    </row>
    <row r="83" spans="1:6" ht="12.75" customHeight="1" x14ac:dyDescent="0.2">
      <c r="A83" s="63">
        <v>641</v>
      </c>
      <c r="B83" s="64" t="s">
        <v>220</v>
      </c>
      <c r="C83" s="247" t="s">
        <v>221</v>
      </c>
      <c r="D83" s="60">
        <f t="shared" ref="D83:E83" si="16">SUM(D84:D90)</f>
        <v>59.8</v>
      </c>
      <c r="E83" s="60">
        <f t="shared" si="16"/>
        <v>33.18</v>
      </c>
      <c r="F83" s="45">
        <f t="shared" si="0"/>
        <v>55.484949832775918</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59.8</v>
      </c>
      <c r="E85" s="194">
        <v>33.18</v>
      </c>
      <c r="F85" s="45">
        <f t="shared" si="0"/>
        <v>55.484949832775918</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296900.87</v>
      </c>
      <c r="E91" s="60">
        <f t="shared" si="17"/>
        <v>422903.88</v>
      </c>
      <c r="F91" s="45">
        <f t="shared" si="0"/>
        <v>142.43942094208077</v>
      </c>
    </row>
    <row r="92" spans="1:6" ht="12.75" customHeight="1" x14ac:dyDescent="0.2">
      <c r="A92" s="63">
        <v>6421</v>
      </c>
      <c r="B92" s="64" t="s">
        <v>238</v>
      </c>
      <c r="C92" s="247" t="s">
        <v>239</v>
      </c>
      <c r="D92" s="194">
        <v>22569.21</v>
      </c>
      <c r="E92" s="194">
        <v>25419.360000000001</v>
      </c>
      <c r="F92" s="45">
        <f t="shared" si="0"/>
        <v>112.62848810392568</v>
      </c>
    </row>
    <row r="93" spans="1:6" ht="12.75" customHeight="1" x14ac:dyDescent="0.2">
      <c r="A93" s="63">
        <v>6422</v>
      </c>
      <c r="B93" s="64" t="s">
        <v>240</v>
      </c>
      <c r="C93" s="247" t="s">
        <v>241</v>
      </c>
      <c r="D93" s="194">
        <v>96363.12</v>
      </c>
      <c r="E93" s="194">
        <v>98364.66</v>
      </c>
      <c r="F93" s="45">
        <f t="shared" si="0"/>
        <v>102.07708094133937</v>
      </c>
    </row>
    <row r="94" spans="1:6" ht="12.75" customHeight="1" x14ac:dyDescent="0.2">
      <c r="A94" s="63">
        <v>6423</v>
      </c>
      <c r="B94" s="64" t="s">
        <v>242</v>
      </c>
      <c r="C94" s="247" t="s">
        <v>243</v>
      </c>
      <c r="D94" s="194">
        <v>177948.64</v>
      </c>
      <c r="E94" s="194">
        <v>298980.71999999997</v>
      </c>
      <c r="F94" s="45">
        <f t="shared" si="0"/>
        <v>168.01517561471667</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19.899999999999999</v>
      </c>
      <c r="E97" s="194">
        <v>139.13999999999999</v>
      </c>
      <c r="F97" s="45">
        <f t="shared" si="0"/>
        <v>699.1959798994975</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58569.53</v>
      </c>
      <c r="E106" s="60">
        <f>E107+E112+E120+E124</f>
        <v>256875.16</v>
      </c>
      <c r="F106" s="45">
        <f t="shared" si="0"/>
        <v>438.581562802365</v>
      </c>
    </row>
    <row r="107" spans="1:6" ht="12.75" customHeight="1" x14ac:dyDescent="0.2">
      <c r="A107" s="63">
        <v>651</v>
      </c>
      <c r="B107" s="64" t="s">
        <v>268</v>
      </c>
      <c r="C107" s="247" t="s">
        <v>269</v>
      </c>
      <c r="D107" s="60">
        <f t="shared" ref="D107:E107" si="19">SUM(D108:D111)</f>
        <v>18151.310000000001</v>
      </c>
      <c r="E107" s="60">
        <f t="shared" si="19"/>
        <v>20276.32</v>
      </c>
      <c r="F107" s="45">
        <f t="shared" si="0"/>
        <v>111.70719909472098</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18151.310000000001</v>
      </c>
      <c r="E109" s="194">
        <v>20276.32</v>
      </c>
      <c r="F109" s="45">
        <f t="shared" si="0"/>
        <v>111.70719909472098</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19361.34</v>
      </c>
      <c r="E112" s="60">
        <f t="shared" si="20"/>
        <v>213214.73</v>
      </c>
      <c r="F112" s="45">
        <f t="shared" si="0"/>
        <v>1101.2395319745431</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21.07</v>
      </c>
      <c r="E114" s="194"/>
      <c r="F114" s="45">
        <f t="shared" si="0"/>
        <v>0</v>
      </c>
    </row>
    <row r="115" spans="1:6" ht="12.75" customHeight="1" x14ac:dyDescent="0.2">
      <c r="A115" s="63">
        <v>6524</v>
      </c>
      <c r="B115" s="64" t="s">
        <v>284</v>
      </c>
      <c r="C115" s="247" t="s">
        <v>285</v>
      </c>
      <c r="D115" s="194">
        <v>16849.86</v>
      </c>
      <c r="E115" s="194">
        <v>212750.14</v>
      </c>
      <c r="F115" s="45">
        <f t="shared" si="0"/>
        <v>1262.6225974577831</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2490.41</v>
      </c>
      <c r="E117" s="194">
        <v>464.59</v>
      </c>
      <c r="F117" s="45">
        <f t="shared" si="0"/>
        <v>18.655161198356897</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21056.880000000001</v>
      </c>
      <c r="E120" s="60">
        <f t="shared" si="21"/>
        <v>23384.109999999997</v>
      </c>
      <c r="F120" s="45">
        <f t="shared" si="0"/>
        <v>111.0521121837613</v>
      </c>
    </row>
    <row r="121" spans="1:6" ht="12.75" customHeight="1" x14ac:dyDescent="0.2">
      <c r="A121" s="63">
        <v>6531</v>
      </c>
      <c r="B121" s="64" t="s">
        <v>296</v>
      </c>
      <c r="C121" s="247" t="s">
        <v>297</v>
      </c>
      <c r="D121" s="194">
        <v>0</v>
      </c>
      <c r="E121" s="194">
        <v>595.91999999999996</v>
      </c>
      <c r="F121" s="45" t="str">
        <f t="shared" si="0"/>
        <v>-</v>
      </c>
    </row>
    <row r="122" spans="1:6" ht="12.75" customHeight="1" x14ac:dyDescent="0.2">
      <c r="A122" s="63">
        <v>6532</v>
      </c>
      <c r="B122" s="64" t="s">
        <v>298</v>
      </c>
      <c r="C122" s="247" t="s">
        <v>299</v>
      </c>
      <c r="D122" s="194">
        <v>21056.880000000001</v>
      </c>
      <c r="E122" s="194">
        <v>22788.19</v>
      </c>
      <c r="F122" s="45">
        <f t="shared" si="0"/>
        <v>108.22206328762856</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21750</v>
      </c>
      <c r="E125" s="60">
        <f t="shared" si="22"/>
        <v>0</v>
      </c>
      <c r="F125" s="45">
        <f t="shared" si="0"/>
        <v>0</v>
      </c>
    </row>
    <row r="126" spans="1:6" ht="12.75" customHeight="1" x14ac:dyDescent="0.2">
      <c r="A126" s="63">
        <v>661</v>
      </c>
      <c r="B126" s="65" t="s">
        <v>306</v>
      </c>
      <c r="C126" s="247" t="s">
        <v>307</v>
      </c>
      <c r="D126" s="60">
        <f t="shared" ref="D126:E126" si="23">SUM(D127:D128)</f>
        <v>0</v>
      </c>
      <c r="E126" s="60">
        <f t="shared" si="23"/>
        <v>0</v>
      </c>
      <c r="F126" s="45" t="str">
        <f t="shared" si="0"/>
        <v>-</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0</v>
      </c>
      <c r="E128" s="194"/>
      <c r="F128" s="45" t="str">
        <f t="shared" si="0"/>
        <v>-</v>
      </c>
    </row>
    <row r="129" spans="1:6" ht="36" x14ac:dyDescent="0.2">
      <c r="A129" s="63">
        <v>663</v>
      </c>
      <c r="B129" s="182" t="s">
        <v>312</v>
      </c>
      <c r="C129" s="247" t="s">
        <v>313</v>
      </c>
      <c r="D129" s="60">
        <f t="shared" ref="D129:E129" si="24">SUM(D130:D133)</f>
        <v>21750</v>
      </c>
      <c r="E129" s="60">
        <f t="shared" si="24"/>
        <v>0</v>
      </c>
      <c r="F129" s="45">
        <f t="shared" si="0"/>
        <v>0</v>
      </c>
    </row>
    <row r="130" spans="1:6" ht="12.75" customHeight="1" x14ac:dyDescent="0.2">
      <c r="A130" s="63">
        <v>6631</v>
      </c>
      <c r="B130" s="65" t="s">
        <v>314</v>
      </c>
      <c r="C130" s="247" t="s">
        <v>315</v>
      </c>
      <c r="D130" s="194">
        <v>1750</v>
      </c>
      <c r="E130" s="194"/>
      <c r="F130" s="45">
        <f t="shared" si="0"/>
        <v>0</v>
      </c>
    </row>
    <row r="131" spans="1:6" ht="12.75" customHeight="1" x14ac:dyDescent="0.2">
      <c r="A131" s="63">
        <v>6632</v>
      </c>
      <c r="B131" s="182" t="s">
        <v>316</v>
      </c>
      <c r="C131" s="247" t="s">
        <v>317</v>
      </c>
      <c r="D131" s="194">
        <v>20000</v>
      </c>
      <c r="E131" s="194"/>
      <c r="F131" s="45">
        <f t="shared" si="0"/>
        <v>0</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0</v>
      </c>
      <c r="E134" s="60">
        <f t="shared" si="25"/>
        <v>0</v>
      </c>
      <c r="F134" s="45" t="str">
        <f t="shared" ref="F134:F229" si="26">IF(D134&lt;&gt;0,IF(E134/D134&gt;=100,"&gt;&gt;100",E134/D134*100),"-")</f>
        <v>-</v>
      </c>
    </row>
    <row r="135" spans="1:6" ht="24" x14ac:dyDescent="0.2">
      <c r="A135" s="63">
        <v>671</v>
      </c>
      <c r="B135" s="182" t="s">
        <v>324</v>
      </c>
      <c r="C135" s="247" t="s">
        <v>325</v>
      </c>
      <c r="D135" s="60">
        <f t="shared" ref="D135:E135" si="27">SUM(D136:D138)</f>
        <v>0</v>
      </c>
      <c r="E135" s="60">
        <f t="shared" si="27"/>
        <v>0</v>
      </c>
      <c r="F135" s="45" t="str">
        <f t="shared" si="26"/>
        <v>-</v>
      </c>
    </row>
    <row r="136" spans="1:6" ht="12.75" customHeight="1" x14ac:dyDescent="0.2">
      <c r="A136" s="63">
        <v>6711</v>
      </c>
      <c r="B136" s="65" t="s">
        <v>326</v>
      </c>
      <c r="C136" s="247" t="s">
        <v>327</v>
      </c>
      <c r="D136" s="194">
        <v>0</v>
      </c>
      <c r="E136" s="194"/>
      <c r="F136" s="45" t="str">
        <f t="shared" si="26"/>
        <v>-</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96.99</v>
      </c>
      <c r="E140" s="60">
        <f t="shared" si="28"/>
        <v>364.21</v>
      </c>
      <c r="F140" s="45">
        <f t="shared" si="26"/>
        <v>375.51293947829674</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96.99</v>
      </c>
      <c r="E151" s="194">
        <v>364.21</v>
      </c>
      <c r="F151" s="45">
        <f t="shared" si="26"/>
        <v>375.51293947829674</v>
      </c>
    </row>
    <row r="152" spans="1:6" ht="12.75" customHeight="1" x14ac:dyDescent="0.2">
      <c r="A152" s="63">
        <v>3</v>
      </c>
      <c r="B152" s="64" t="s">
        <v>358</v>
      </c>
      <c r="C152" s="247" t="s">
        <v>64</v>
      </c>
      <c r="D152" s="60">
        <f>D153+D164+D202+D221+D230+D262+D273</f>
        <v>978287.27999999991</v>
      </c>
      <c r="E152" s="60">
        <f>E153+E164+E202+E221+E230+E262+E273</f>
        <v>1556491.92</v>
      </c>
      <c r="F152" s="45">
        <f t="shared" si="26"/>
        <v>159.10376755588604</v>
      </c>
    </row>
    <row r="153" spans="1:6" ht="12.75" customHeight="1" x14ac:dyDescent="0.2">
      <c r="A153" s="63">
        <v>31</v>
      </c>
      <c r="B153" s="64" t="s">
        <v>359</v>
      </c>
      <c r="C153" s="247" t="s">
        <v>360</v>
      </c>
      <c r="D153" s="60">
        <f t="shared" ref="D153:E153" si="30">D154+D159+D160</f>
        <v>370190.56999999995</v>
      </c>
      <c r="E153" s="60">
        <f t="shared" si="30"/>
        <v>551586.48</v>
      </c>
      <c r="F153" s="45">
        <f t="shared" si="26"/>
        <v>149.00068362087129</v>
      </c>
    </row>
    <row r="154" spans="1:6" ht="12.75" customHeight="1" x14ac:dyDescent="0.2">
      <c r="A154" s="63">
        <v>311</v>
      </c>
      <c r="B154" s="64" t="s">
        <v>361</v>
      </c>
      <c r="C154" s="247" t="s">
        <v>362</v>
      </c>
      <c r="D154" s="60">
        <f t="shared" ref="D154:E154" si="31">SUM(D155:D158)</f>
        <v>302901.09999999998</v>
      </c>
      <c r="E154" s="60">
        <f t="shared" si="31"/>
        <v>453711.11</v>
      </c>
      <c r="F154" s="45">
        <f t="shared" si="26"/>
        <v>149.78853163623376</v>
      </c>
    </row>
    <row r="155" spans="1:6" ht="12.75" customHeight="1" x14ac:dyDescent="0.2">
      <c r="A155" s="63">
        <v>3111</v>
      </c>
      <c r="B155" s="64" t="s">
        <v>363</v>
      </c>
      <c r="C155" s="247" t="s">
        <v>364</v>
      </c>
      <c r="D155" s="194">
        <v>302901.09999999998</v>
      </c>
      <c r="E155" s="194">
        <v>453711.11</v>
      </c>
      <c r="F155" s="45">
        <f t="shared" si="26"/>
        <v>149.78853163623376</v>
      </c>
    </row>
    <row r="156" spans="1:6" ht="12.75" customHeight="1" x14ac:dyDescent="0.2">
      <c r="A156" s="63">
        <v>3112</v>
      </c>
      <c r="B156" s="64" t="s">
        <v>365</v>
      </c>
      <c r="C156" s="247" t="s">
        <v>366</v>
      </c>
      <c r="D156" s="194">
        <v>0</v>
      </c>
      <c r="E156" s="194"/>
      <c r="F156" s="45" t="str">
        <f t="shared" si="26"/>
        <v>-</v>
      </c>
    </row>
    <row r="157" spans="1:6" ht="12.75" customHeight="1" x14ac:dyDescent="0.2">
      <c r="A157" s="63">
        <v>3113</v>
      </c>
      <c r="B157" s="65" t="s">
        <v>367</v>
      </c>
      <c r="C157" s="247" t="s">
        <v>368</v>
      </c>
      <c r="D157" s="194">
        <v>0</v>
      </c>
      <c r="E157" s="194"/>
      <c r="F157" s="45" t="str">
        <f t="shared" si="26"/>
        <v>-</v>
      </c>
    </row>
    <row r="158" spans="1:6" ht="12.75" customHeight="1" x14ac:dyDescent="0.2">
      <c r="A158" s="63">
        <v>3114</v>
      </c>
      <c r="B158" s="65" t="s">
        <v>369</v>
      </c>
      <c r="C158" s="247" t="s">
        <v>370</v>
      </c>
      <c r="D158" s="194">
        <v>0</v>
      </c>
      <c r="E158" s="194"/>
      <c r="F158" s="45" t="str">
        <f t="shared" si="26"/>
        <v>-</v>
      </c>
    </row>
    <row r="159" spans="1:6" ht="12.75" customHeight="1" x14ac:dyDescent="0.2">
      <c r="A159" s="63">
        <v>312</v>
      </c>
      <c r="B159" s="65" t="s">
        <v>371</v>
      </c>
      <c r="C159" s="247" t="s">
        <v>372</v>
      </c>
      <c r="D159" s="194">
        <v>16785.61</v>
      </c>
      <c r="E159" s="194">
        <v>22102.2</v>
      </c>
      <c r="F159" s="45">
        <f t="shared" si="26"/>
        <v>131.67349890769535</v>
      </c>
    </row>
    <row r="160" spans="1:6" ht="12.75" customHeight="1" x14ac:dyDescent="0.2">
      <c r="A160" s="63">
        <v>313</v>
      </c>
      <c r="B160" s="65" t="s">
        <v>373</v>
      </c>
      <c r="C160" s="247" t="s">
        <v>374</v>
      </c>
      <c r="D160" s="60">
        <f t="shared" ref="D160:E160" si="32">SUM(D161:D163)</f>
        <v>50503.86</v>
      </c>
      <c r="E160" s="60">
        <f t="shared" si="32"/>
        <v>75773.17</v>
      </c>
      <c r="F160" s="45">
        <f t="shared" si="26"/>
        <v>150.03441321118819</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50503.86</v>
      </c>
      <c r="E162" s="194">
        <v>75773.17</v>
      </c>
      <c r="F162" s="45">
        <f t="shared" si="26"/>
        <v>150.03441321118819</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450118.99</v>
      </c>
      <c r="E164" s="60">
        <f>E165+E170+E178+E188+E189+E194</f>
        <v>723508.74</v>
      </c>
      <c r="F164" s="45">
        <f t="shared" si="26"/>
        <v>160.73721750775277</v>
      </c>
    </row>
    <row r="165" spans="1:6" ht="12.75" customHeight="1" x14ac:dyDescent="0.2">
      <c r="A165" s="63">
        <v>321</v>
      </c>
      <c r="B165" s="64" t="s">
        <v>383</v>
      </c>
      <c r="C165" s="247" t="s">
        <v>384</v>
      </c>
      <c r="D165" s="60">
        <f t="shared" ref="D165:E165" si="33">SUM(D166:D169)</f>
        <v>17803.62</v>
      </c>
      <c r="E165" s="60">
        <f t="shared" si="33"/>
        <v>31767.65</v>
      </c>
      <c r="F165" s="45">
        <f t="shared" si="26"/>
        <v>178.43365562733874</v>
      </c>
    </row>
    <row r="166" spans="1:6" ht="12.75" customHeight="1" x14ac:dyDescent="0.2">
      <c r="A166" s="63">
        <v>3211</v>
      </c>
      <c r="B166" s="64" t="s">
        <v>385</v>
      </c>
      <c r="C166" s="247" t="s">
        <v>386</v>
      </c>
      <c r="D166" s="194">
        <v>4174.8</v>
      </c>
      <c r="E166" s="194">
        <v>3127.69</v>
      </c>
      <c r="F166" s="45">
        <f t="shared" si="26"/>
        <v>74.918319440452237</v>
      </c>
    </row>
    <row r="167" spans="1:6" ht="12.75" customHeight="1" x14ac:dyDescent="0.2">
      <c r="A167" s="63">
        <v>3212</v>
      </c>
      <c r="B167" s="64" t="s">
        <v>387</v>
      </c>
      <c r="C167" s="247" t="s">
        <v>388</v>
      </c>
      <c r="D167" s="194">
        <v>10699.52</v>
      </c>
      <c r="E167" s="194">
        <v>11320.7</v>
      </c>
      <c r="F167" s="45">
        <f t="shared" si="26"/>
        <v>105.80568100251226</v>
      </c>
    </row>
    <row r="168" spans="1:6" ht="12.75" customHeight="1" x14ac:dyDescent="0.2">
      <c r="A168" s="63">
        <v>3213</v>
      </c>
      <c r="B168" s="64" t="s">
        <v>389</v>
      </c>
      <c r="C168" s="247" t="s">
        <v>390</v>
      </c>
      <c r="D168" s="194">
        <v>2405</v>
      </c>
      <c r="E168" s="194">
        <v>16488.66</v>
      </c>
      <c r="F168" s="45">
        <f t="shared" si="26"/>
        <v>685.59916839916843</v>
      </c>
    </row>
    <row r="169" spans="1:6" ht="12.75" customHeight="1" x14ac:dyDescent="0.2">
      <c r="A169" s="63">
        <v>3214</v>
      </c>
      <c r="B169" s="64" t="s">
        <v>391</v>
      </c>
      <c r="C169" s="247" t="s">
        <v>392</v>
      </c>
      <c r="D169" s="194">
        <v>524.29999999999995</v>
      </c>
      <c r="E169" s="194">
        <v>830.6</v>
      </c>
      <c r="F169" s="45">
        <f t="shared" si="26"/>
        <v>158.42075147816138</v>
      </c>
    </row>
    <row r="170" spans="1:6" ht="12.75" customHeight="1" x14ac:dyDescent="0.2">
      <c r="A170" s="63">
        <v>322</v>
      </c>
      <c r="B170" s="64" t="s">
        <v>393</v>
      </c>
      <c r="C170" s="247" t="s">
        <v>394</v>
      </c>
      <c r="D170" s="60">
        <f t="shared" ref="D170:E170" si="34">SUM(D171:D177)</f>
        <v>54354.57</v>
      </c>
      <c r="E170" s="60">
        <f t="shared" si="34"/>
        <v>245625.30999999997</v>
      </c>
      <c r="F170" s="45">
        <f t="shared" si="26"/>
        <v>451.89449571581559</v>
      </c>
    </row>
    <row r="171" spans="1:6" ht="12.75" customHeight="1" x14ac:dyDescent="0.2">
      <c r="A171" s="63">
        <v>3221</v>
      </c>
      <c r="B171" s="64" t="s">
        <v>395</v>
      </c>
      <c r="C171" s="247" t="s">
        <v>396</v>
      </c>
      <c r="D171" s="194">
        <v>18232.740000000002</v>
      </c>
      <c r="E171" s="194">
        <v>14381.33</v>
      </c>
      <c r="F171" s="45">
        <f t="shared" si="26"/>
        <v>78.876405850135527</v>
      </c>
    </row>
    <row r="172" spans="1:6" ht="12.75" customHeight="1" x14ac:dyDescent="0.2">
      <c r="A172" s="63">
        <v>3222</v>
      </c>
      <c r="B172" s="64" t="s">
        <v>397</v>
      </c>
      <c r="C172" s="247" t="s">
        <v>398</v>
      </c>
      <c r="D172" s="194">
        <v>1510.6</v>
      </c>
      <c r="E172" s="194">
        <v>184500.47</v>
      </c>
      <c r="F172" s="45" t="str">
        <f t="shared" si="26"/>
        <v>&gt;&gt;100</v>
      </c>
    </row>
    <row r="173" spans="1:6" ht="12.75" customHeight="1" x14ac:dyDescent="0.2">
      <c r="A173" s="63">
        <v>3223</v>
      </c>
      <c r="B173" s="65" t="s">
        <v>399</v>
      </c>
      <c r="C173" s="247" t="s">
        <v>400</v>
      </c>
      <c r="D173" s="194">
        <v>31308.78</v>
      </c>
      <c r="E173" s="194">
        <v>37727.71</v>
      </c>
      <c r="F173" s="45">
        <f t="shared" si="26"/>
        <v>120.50201253450309</v>
      </c>
    </row>
    <row r="174" spans="1:6" ht="12.75" customHeight="1" x14ac:dyDescent="0.2">
      <c r="A174" s="63">
        <v>3224</v>
      </c>
      <c r="B174" s="65" t="s">
        <v>401</v>
      </c>
      <c r="C174" s="247" t="s">
        <v>402</v>
      </c>
      <c r="D174" s="194">
        <v>977.87</v>
      </c>
      <c r="E174" s="194">
        <v>2973.8</v>
      </c>
      <c r="F174" s="45">
        <f t="shared" si="26"/>
        <v>304.10995326577154</v>
      </c>
    </row>
    <row r="175" spans="1:6" ht="12.75" customHeight="1" x14ac:dyDescent="0.2">
      <c r="A175" s="63">
        <v>3225</v>
      </c>
      <c r="B175" s="65" t="s">
        <v>403</v>
      </c>
      <c r="C175" s="247" t="s">
        <v>404</v>
      </c>
      <c r="D175" s="194">
        <v>2324.58</v>
      </c>
      <c r="E175" s="194">
        <v>5512.5</v>
      </c>
      <c r="F175" s="45">
        <f t="shared" si="26"/>
        <v>237.13961231706375</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0</v>
      </c>
      <c r="E177" s="194">
        <v>529.5</v>
      </c>
      <c r="F177" s="45" t="str">
        <f t="shared" si="26"/>
        <v>-</v>
      </c>
    </row>
    <row r="178" spans="1:6" ht="12.75" customHeight="1" x14ac:dyDescent="0.2">
      <c r="A178" s="63">
        <v>323</v>
      </c>
      <c r="B178" s="65" t="s">
        <v>409</v>
      </c>
      <c r="C178" s="247" t="s">
        <v>410</v>
      </c>
      <c r="D178" s="60">
        <f t="shared" ref="D178:E178" si="35">SUM(D179:D187)</f>
        <v>320567.84999999998</v>
      </c>
      <c r="E178" s="60">
        <f t="shared" si="35"/>
        <v>368501.35</v>
      </c>
      <c r="F178" s="45">
        <f t="shared" si="26"/>
        <v>114.95268474365099</v>
      </c>
    </row>
    <row r="179" spans="1:6" ht="12.75" customHeight="1" x14ac:dyDescent="0.2">
      <c r="A179" s="63">
        <v>3231</v>
      </c>
      <c r="B179" s="65" t="s">
        <v>411</v>
      </c>
      <c r="C179" s="247" t="s">
        <v>412</v>
      </c>
      <c r="D179" s="194">
        <v>5502.23</v>
      </c>
      <c r="E179" s="194">
        <v>9717.73</v>
      </c>
      <c r="F179" s="45">
        <f t="shared" si="26"/>
        <v>176.61439089242</v>
      </c>
    </row>
    <row r="180" spans="1:6" ht="12.75" customHeight="1" x14ac:dyDescent="0.2">
      <c r="A180" s="63">
        <v>3232</v>
      </c>
      <c r="B180" s="65" t="s">
        <v>413</v>
      </c>
      <c r="C180" s="247" t="s">
        <v>414</v>
      </c>
      <c r="D180" s="194">
        <v>37351.660000000003</v>
      </c>
      <c r="E180" s="194">
        <v>74815.149999999994</v>
      </c>
      <c r="F180" s="45">
        <f t="shared" si="26"/>
        <v>200.29939767067916</v>
      </c>
    </row>
    <row r="181" spans="1:6" ht="12.75" customHeight="1" x14ac:dyDescent="0.2">
      <c r="A181" s="63">
        <v>3233</v>
      </c>
      <c r="B181" s="65" t="s">
        <v>415</v>
      </c>
      <c r="C181" s="247" t="s">
        <v>416</v>
      </c>
      <c r="D181" s="194">
        <v>7915.81</v>
      </c>
      <c r="E181" s="194">
        <v>7424.77</v>
      </c>
      <c r="F181" s="45">
        <f t="shared" si="26"/>
        <v>93.796718213297197</v>
      </c>
    </row>
    <row r="182" spans="1:6" ht="12.75" customHeight="1" x14ac:dyDescent="0.2">
      <c r="A182" s="63">
        <v>3234</v>
      </c>
      <c r="B182" s="65" t="s">
        <v>417</v>
      </c>
      <c r="C182" s="247" t="s">
        <v>418</v>
      </c>
      <c r="D182" s="194">
        <v>149602.23999999999</v>
      </c>
      <c r="E182" s="194">
        <v>177603.19</v>
      </c>
      <c r="F182" s="45">
        <f t="shared" si="26"/>
        <v>118.71693231331297</v>
      </c>
    </row>
    <row r="183" spans="1:6" ht="12.75" customHeight="1" x14ac:dyDescent="0.2">
      <c r="A183" s="63">
        <v>3235</v>
      </c>
      <c r="B183" s="64" t="s">
        <v>419</v>
      </c>
      <c r="C183" s="247" t="s">
        <v>420</v>
      </c>
      <c r="D183" s="194">
        <v>3475</v>
      </c>
      <c r="E183" s="194">
        <v>2975</v>
      </c>
      <c r="F183" s="45">
        <f t="shared" si="26"/>
        <v>85.611510791366911</v>
      </c>
    </row>
    <row r="184" spans="1:6" ht="12.75" customHeight="1" x14ac:dyDescent="0.2">
      <c r="A184" s="63">
        <v>3236</v>
      </c>
      <c r="B184" s="64" t="s">
        <v>421</v>
      </c>
      <c r="C184" s="247" t="s">
        <v>422</v>
      </c>
      <c r="D184" s="194">
        <v>243.78</v>
      </c>
      <c r="E184" s="194">
        <v>2025.35</v>
      </c>
      <c r="F184" s="45">
        <f t="shared" si="26"/>
        <v>830.81056690458604</v>
      </c>
    </row>
    <row r="185" spans="1:6" ht="12.75" customHeight="1" x14ac:dyDescent="0.2">
      <c r="A185" s="63">
        <v>3237</v>
      </c>
      <c r="B185" s="64" t="s">
        <v>423</v>
      </c>
      <c r="C185" s="247" t="s">
        <v>424</v>
      </c>
      <c r="D185" s="194">
        <v>18483.900000000001</v>
      </c>
      <c r="E185" s="194">
        <v>33954.46</v>
      </c>
      <c r="F185" s="45">
        <f t="shared" si="26"/>
        <v>183.69748808422463</v>
      </c>
    </row>
    <row r="186" spans="1:6" ht="12.75" customHeight="1" x14ac:dyDescent="0.2">
      <c r="A186" s="63">
        <v>3238</v>
      </c>
      <c r="B186" s="64" t="s">
        <v>425</v>
      </c>
      <c r="C186" s="247" t="s">
        <v>426</v>
      </c>
      <c r="D186" s="194">
        <v>7887.52</v>
      </c>
      <c r="E186" s="194">
        <v>5654.39</v>
      </c>
      <c r="F186" s="45">
        <f t="shared" si="26"/>
        <v>71.687805545976431</v>
      </c>
    </row>
    <row r="187" spans="1:6" ht="12.75" customHeight="1" x14ac:dyDescent="0.2">
      <c r="A187" s="63">
        <v>3239</v>
      </c>
      <c r="B187" s="64" t="s">
        <v>427</v>
      </c>
      <c r="C187" s="247" t="s">
        <v>428</v>
      </c>
      <c r="D187" s="194">
        <v>90105.71</v>
      </c>
      <c r="E187" s="194">
        <v>54331.31</v>
      </c>
      <c r="F187" s="45">
        <f t="shared" si="26"/>
        <v>60.297299693881769</v>
      </c>
    </row>
    <row r="188" spans="1:6" ht="12.75" customHeight="1" x14ac:dyDescent="0.2">
      <c r="A188" s="63">
        <v>324</v>
      </c>
      <c r="B188" s="64" t="s">
        <v>429</v>
      </c>
      <c r="C188" s="247" t="s">
        <v>430</v>
      </c>
      <c r="D188" s="194">
        <v>0</v>
      </c>
      <c r="E188" s="194"/>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57392.95</v>
      </c>
      <c r="E194" s="60">
        <f t="shared" si="36"/>
        <v>77614.429999999993</v>
      </c>
      <c r="F194" s="45">
        <f t="shared" si="26"/>
        <v>135.23338667902593</v>
      </c>
    </row>
    <row r="195" spans="1:6" ht="12.75" customHeight="1" x14ac:dyDescent="0.2">
      <c r="A195" s="63">
        <v>3291</v>
      </c>
      <c r="B195" s="183" t="s">
        <v>443</v>
      </c>
      <c r="C195" s="247" t="s">
        <v>444</v>
      </c>
      <c r="D195" s="194">
        <v>17568.349999999999</v>
      </c>
      <c r="E195" s="194">
        <v>33501.64</v>
      </c>
      <c r="F195" s="45">
        <f t="shared" si="26"/>
        <v>190.69314989740073</v>
      </c>
    </row>
    <row r="196" spans="1:6" ht="12.75" customHeight="1" x14ac:dyDescent="0.2">
      <c r="A196" s="63">
        <v>3292</v>
      </c>
      <c r="B196" s="64" t="s">
        <v>445</v>
      </c>
      <c r="C196" s="247" t="s">
        <v>446</v>
      </c>
      <c r="D196" s="194">
        <v>4835.82</v>
      </c>
      <c r="E196" s="194">
        <v>5798.46</v>
      </c>
      <c r="F196" s="45">
        <f t="shared" si="26"/>
        <v>119.90644813082373</v>
      </c>
    </row>
    <row r="197" spans="1:6" ht="12.75" customHeight="1" x14ac:dyDescent="0.2">
      <c r="A197" s="63">
        <v>3293</v>
      </c>
      <c r="B197" s="64" t="s">
        <v>447</v>
      </c>
      <c r="C197" s="247" t="s">
        <v>448</v>
      </c>
      <c r="D197" s="194">
        <v>16932.560000000001</v>
      </c>
      <c r="E197" s="194">
        <v>19888.61</v>
      </c>
      <c r="F197" s="45">
        <f t="shared" si="26"/>
        <v>117.4577854736673</v>
      </c>
    </row>
    <row r="198" spans="1:6" ht="12.75" customHeight="1" x14ac:dyDescent="0.2">
      <c r="A198" s="63">
        <v>3294</v>
      </c>
      <c r="B198" s="64" t="s">
        <v>449</v>
      </c>
      <c r="C198" s="247" t="s">
        <v>450</v>
      </c>
      <c r="D198" s="194">
        <v>1968.02</v>
      </c>
      <c r="E198" s="194">
        <v>1968.02</v>
      </c>
      <c r="F198" s="45">
        <f t="shared" si="26"/>
        <v>100</v>
      </c>
    </row>
    <row r="199" spans="1:6" ht="12.75" customHeight="1" x14ac:dyDescent="0.2">
      <c r="A199" s="63">
        <v>3295</v>
      </c>
      <c r="B199" s="64" t="s">
        <v>451</v>
      </c>
      <c r="C199" s="247" t="s">
        <v>452</v>
      </c>
      <c r="D199" s="194">
        <v>0</v>
      </c>
      <c r="E199" s="194"/>
      <c r="F199" s="45" t="str">
        <f t="shared" si="26"/>
        <v>-</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16088.2</v>
      </c>
      <c r="E201" s="194">
        <v>16457.7</v>
      </c>
      <c r="F201" s="45">
        <f t="shared" si="26"/>
        <v>102.29671436207903</v>
      </c>
    </row>
    <row r="202" spans="1:6" ht="12.75" customHeight="1" x14ac:dyDescent="0.2">
      <c r="A202" s="63">
        <v>34</v>
      </c>
      <c r="B202" s="183" t="s">
        <v>457</v>
      </c>
      <c r="C202" s="247" t="s">
        <v>458</v>
      </c>
      <c r="D202" s="60">
        <f t="shared" ref="D202:E202" si="37">D203+D208+D216</f>
        <v>6379.36</v>
      </c>
      <c r="E202" s="60">
        <f t="shared" si="37"/>
        <v>6382.6900000000005</v>
      </c>
      <c r="F202" s="45">
        <f t="shared" si="26"/>
        <v>100.05219959368968</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802.63</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v>802.63</v>
      </c>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6379.36</v>
      </c>
      <c r="E216" s="60">
        <f t="shared" si="40"/>
        <v>5580.06</v>
      </c>
      <c r="F216" s="45">
        <f t="shared" si="26"/>
        <v>87.470529959118167</v>
      </c>
    </row>
    <row r="217" spans="1:6" ht="12.75" customHeight="1" x14ac:dyDescent="0.2">
      <c r="A217" s="63">
        <v>3431</v>
      </c>
      <c r="B217" s="182" t="s">
        <v>487</v>
      </c>
      <c r="C217" s="247" t="s">
        <v>488</v>
      </c>
      <c r="D217" s="194">
        <v>6368.45</v>
      </c>
      <c r="E217" s="194">
        <v>5570.27</v>
      </c>
      <c r="F217" s="45">
        <f t="shared" si="26"/>
        <v>87.466652011085912</v>
      </c>
    </row>
    <row r="218" spans="1:6" ht="12.75" customHeight="1" x14ac:dyDescent="0.2">
      <c r="A218" s="63">
        <v>3432</v>
      </c>
      <c r="B218" s="65" t="s">
        <v>489</v>
      </c>
      <c r="C218" s="247" t="s">
        <v>490</v>
      </c>
      <c r="D218" s="194">
        <v>0</v>
      </c>
      <c r="E218" s="194"/>
      <c r="F218" s="45" t="str">
        <f t="shared" si="26"/>
        <v>-</v>
      </c>
    </row>
    <row r="219" spans="1:6" ht="12.75" customHeight="1" x14ac:dyDescent="0.2">
      <c r="A219" s="63">
        <v>3433</v>
      </c>
      <c r="B219" s="65" t="s">
        <v>491</v>
      </c>
      <c r="C219" s="247" t="s">
        <v>492</v>
      </c>
      <c r="D219" s="194">
        <v>10.91</v>
      </c>
      <c r="E219" s="194">
        <v>9.7899999999999991</v>
      </c>
      <c r="F219" s="45">
        <f t="shared" si="26"/>
        <v>89.734188817598522</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22361.98</v>
      </c>
      <c r="E230" s="60">
        <f>E231+E234+E237+E242+E246+E250+E254+E257</f>
        <v>114267.22</v>
      </c>
      <c r="F230" s="45">
        <f t="shared" ref="F230:F245" si="44">IF(D230&lt;&gt;0,IF(E230/D230&gt;=100,"&gt;&gt;100",E230/D230*100),"-")</f>
        <v>510.98883014831421</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22361.98</v>
      </c>
      <c r="E237" s="60">
        <f t="shared" si="47"/>
        <v>114267.22</v>
      </c>
      <c r="F237" s="45">
        <f t="shared" si="44"/>
        <v>510.98883014831421</v>
      </c>
    </row>
    <row r="238" spans="1:6" ht="12" x14ac:dyDescent="0.2">
      <c r="A238" s="63">
        <v>3631</v>
      </c>
      <c r="B238" s="65" t="s">
        <v>529</v>
      </c>
      <c r="C238" s="247" t="s">
        <v>530</v>
      </c>
      <c r="D238" s="194">
        <v>22361.98</v>
      </c>
      <c r="E238" s="194">
        <v>27997.39</v>
      </c>
      <c r="F238" s="45">
        <f t="shared" si="44"/>
        <v>125.20085430717674</v>
      </c>
    </row>
    <row r="239" spans="1:6" ht="12" x14ac:dyDescent="0.2">
      <c r="A239" s="63">
        <v>3632</v>
      </c>
      <c r="B239" s="65" t="s">
        <v>531</v>
      </c>
      <c r="C239" s="247" t="s">
        <v>532</v>
      </c>
      <c r="D239" s="194">
        <v>0</v>
      </c>
      <c r="E239" s="194">
        <v>86269.83</v>
      </c>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52255.6</v>
      </c>
      <c r="E262" s="60">
        <f t="shared" si="55"/>
        <v>67550.97</v>
      </c>
      <c r="F262" s="45">
        <f t="shared" ref="F262:F268" si="56">IF(D262&lt;&gt;0,IF(E262/D262&gt;=100,"&gt;&gt;100",E262/D262*100),"-")</f>
        <v>129.270298302957</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52255.6</v>
      </c>
      <c r="E269" s="60">
        <f t="shared" si="58"/>
        <v>67550.97</v>
      </c>
      <c r="F269" s="45">
        <f t="shared" ref="F269:F272" si="59">IF(D269&lt;&gt;0,IF(E269/D269&gt;=100,"&gt;&gt;100",E269/D269*100),"-")</f>
        <v>129.270298302957</v>
      </c>
    </row>
    <row r="270" spans="1:6" ht="12.75" customHeight="1" x14ac:dyDescent="0.2">
      <c r="A270" s="63">
        <v>3721</v>
      </c>
      <c r="B270" s="65" t="s">
        <v>584</v>
      </c>
      <c r="C270" s="247" t="s">
        <v>585</v>
      </c>
      <c r="D270" s="194">
        <v>36398.519999999997</v>
      </c>
      <c r="E270" s="194">
        <v>54825.06</v>
      </c>
      <c r="F270" s="45">
        <f t="shared" si="59"/>
        <v>150.62442099294148</v>
      </c>
    </row>
    <row r="271" spans="1:6" ht="12.75" customHeight="1" x14ac:dyDescent="0.2">
      <c r="A271" s="63">
        <v>3722</v>
      </c>
      <c r="B271" s="65" t="s">
        <v>586</v>
      </c>
      <c r="C271" s="247" t="s">
        <v>587</v>
      </c>
      <c r="D271" s="194">
        <v>15857.08</v>
      </c>
      <c r="E271" s="194">
        <v>12725.91</v>
      </c>
      <c r="F271" s="45">
        <f t="shared" si="59"/>
        <v>80.253804609675925</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76980.78</v>
      </c>
      <c r="E273" s="60">
        <f t="shared" si="60"/>
        <v>93195.82</v>
      </c>
      <c r="F273" s="45">
        <f t="shared" ref="F273:F277" si="61">IF(D273&lt;&gt;0,IF(E273/D273&gt;=100,"&gt;&gt;100",E273/D273*100),"-")</f>
        <v>121.06375123764661</v>
      </c>
    </row>
    <row r="274" spans="1:6" ht="12.75" customHeight="1" x14ac:dyDescent="0.2">
      <c r="A274" s="63">
        <v>381</v>
      </c>
      <c r="B274" s="64" t="s">
        <v>592</v>
      </c>
      <c r="C274" s="247" t="s">
        <v>593</v>
      </c>
      <c r="D274" s="60">
        <f t="shared" ref="D274:E274" si="62">SUM(D275:D277)</f>
        <v>76980.78</v>
      </c>
      <c r="E274" s="60">
        <f t="shared" si="62"/>
        <v>68295.820000000007</v>
      </c>
      <c r="F274" s="45">
        <f t="shared" si="61"/>
        <v>88.718015068176769</v>
      </c>
    </row>
    <row r="275" spans="1:6" ht="12.75" customHeight="1" x14ac:dyDescent="0.2">
      <c r="A275" s="63">
        <v>3811</v>
      </c>
      <c r="B275" s="64" t="s">
        <v>594</v>
      </c>
      <c r="C275" s="247" t="s">
        <v>595</v>
      </c>
      <c r="D275" s="194">
        <v>76980.78</v>
      </c>
      <c r="E275" s="194">
        <v>68295.820000000007</v>
      </c>
      <c r="F275" s="45">
        <f t="shared" si="61"/>
        <v>88.718015068176769</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24900</v>
      </c>
      <c r="F278" s="45" t="str">
        <f t="shared" ref="F278:F282" si="64">IF(D278&lt;&gt;0,IF(E278/D278&gt;=100,"&gt;&gt;100",E278/D278*100),"-")</f>
        <v>-</v>
      </c>
    </row>
    <row r="279" spans="1:6" ht="12.75" customHeight="1" x14ac:dyDescent="0.2">
      <c r="A279" s="63">
        <v>3821</v>
      </c>
      <c r="B279" s="64" t="s">
        <v>602</v>
      </c>
      <c r="C279" s="247" t="s">
        <v>603</v>
      </c>
      <c r="D279" s="194">
        <v>0</v>
      </c>
      <c r="E279" s="194">
        <v>24900</v>
      </c>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c r="F284" s="45" t="str">
        <f t="shared" si="66"/>
        <v>-</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978287.27999999991</v>
      </c>
      <c r="E299" s="60">
        <f>E152-E297+E298</f>
        <v>1556491.92</v>
      </c>
      <c r="F299" s="45">
        <f t="shared" si="68"/>
        <v>159.10376755588604</v>
      </c>
    </row>
    <row r="300" spans="1:6" ht="12.75" customHeight="1" x14ac:dyDescent="0.2">
      <c r="A300" s="63" t="s">
        <v>633</v>
      </c>
      <c r="B300" s="64" t="s">
        <v>644</v>
      </c>
      <c r="C300" s="247" t="s">
        <v>645</v>
      </c>
      <c r="D300" s="60">
        <f>IF(D6&gt;=D299,D6-D299,0)</f>
        <v>891607.35</v>
      </c>
      <c r="E300" s="60">
        <f>IF(E6&gt;=E299,E6-E299,0)</f>
        <v>937273.0700000003</v>
      </c>
      <c r="F300" s="45">
        <f t="shared" si="68"/>
        <v>105.12172987358173</v>
      </c>
    </row>
    <row r="301" spans="1:6" ht="12.75" customHeight="1" x14ac:dyDescent="0.2">
      <c r="A301" s="63" t="s">
        <v>633</v>
      </c>
      <c r="B301" s="64" t="s">
        <v>646</v>
      </c>
      <c r="C301" s="247" t="s">
        <v>647</v>
      </c>
      <c r="D301" s="60">
        <f>IF(D299&gt;=D6,D299-D6,0)</f>
        <v>0</v>
      </c>
      <c r="E301" s="60">
        <f>IF(E299&gt;=E6,E299-E6,0)</f>
        <v>0</v>
      </c>
      <c r="F301" s="45" t="str">
        <f t="shared" si="68"/>
        <v>-</v>
      </c>
    </row>
    <row r="302" spans="1:6" ht="12.75" customHeight="1" x14ac:dyDescent="0.2">
      <c r="A302" s="63">
        <v>92211</v>
      </c>
      <c r="B302" s="64" t="s">
        <v>648</v>
      </c>
      <c r="C302" s="247" t="s">
        <v>649</v>
      </c>
      <c r="D302" s="194">
        <v>70927.44</v>
      </c>
      <c r="E302" s="194">
        <v>0</v>
      </c>
      <c r="F302" s="45">
        <f t="shared" si="68"/>
        <v>0</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245624.39</v>
      </c>
      <c r="E304" s="194">
        <v>152919.38</v>
      </c>
      <c r="F304" s="45">
        <f t="shared" si="68"/>
        <v>62.257408557839064</v>
      </c>
    </row>
    <row r="305" spans="1:6" ht="12" x14ac:dyDescent="0.2">
      <c r="A305" s="63">
        <v>9661</v>
      </c>
      <c r="B305" s="220" t="s">
        <v>654</v>
      </c>
      <c r="C305" s="247" t="s">
        <v>655</v>
      </c>
      <c r="D305" s="194">
        <v>0</v>
      </c>
      <c r="E305" s="194"/>
      <c r="F305" s="45" t="str">
        <f t="shared" si="68"/>
        <v>-</v>
      </c>
    </row>
    <row r="306" spans="1:6" ht="12.75" customHeight="1" x14ac:dyDescent="0.2">
      <c r="A306" s="249" t="s">
        <v>656</v>
      </c>
      <c r="B306" s="184" t="s">
        <v>657</v>
      </c>
      <c r="C306" s="250" t="s">
        <v>656</v>
      </c>
      <c r="D306" s="196">
        <v>0</v>
      </c>
      <c r="E306" s="196"/>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33324.759999999995</v>
      </c>
      <c r="E308" s="60">
        <f t="shared" si="71"/>
        <v>15603.38</v>
      </c>
      <c r="F308" s="45">
        <f t="shared" ref="F308:F428" si="72">IF(D308&lt;&gt;0,IF(E308/D308&gt;=100,"&gt;&gt;100",E308/D308*100),"-")</f>
        <v>46.82218266538154</v>
      </c>
    </row>
    <row r="309" spans="1:6" ht="12.75" customHeight="1" x14ac:dyDescent="0.2">
      <c r="A309" s="63">
        <v>71</v>
      </c>
      <c r="B309" s="64" t="s">
        <v>661</v>
      </c>
      <c r="C309" s="247" t="s">
        <v>662</v>
      </c>
      <c r="D309" s="60">
        <f t="shared" ref="D309:E309" si="73">D310+D314</f>
        <v>23460.26</v>
      </c>
      <c r="E309" s="60">
        <f t="shared" si="73"/>
        <v>15603.38</v>
      </c>
      <c r="F309" s="45">
        <f t="shared" si="72"/>
        <v>66.509834076860187</v>
      </c>
    </row>
    <row r="310" spans="1:6" ht="24" x14ac:dyDescent="0.2">
      <c r="A310" s="63">
        <v>711</v>
      </c>
      <c r="B310" s="64" t="s">
        <v>663</v>
      </c>
      <c r="C310" s="247" t="s">
        <v>664</v>
      </c>
      <c r="D310" s="60">
        <f t="shared" ref="D310:E310" si="74">SUM(D311:D313)</f>
        <v>23460.26</v>
      </c>
      <c r="E310" s="60">
        <f t="shared" si="74"/>
        <v>15603.38</v>
      </c>
      <c r="F310" s="45">
        <f t="shared" si="72"/>
        <v>66.509834076860187</v>
      </c>
    </row>
    <row r="311" spans="1:6" ht="12.75" customHeight="1" x14ac:dyDescent="0.2">
      <c r="A311" s="63">
        <v>7111</v>
      </c>
      <c r="B311" s="64" t="s">
        <v>665</v>
      </c>
      <c r="C311" s="247" t="s">
        <v>666</v>
      </c>
      <c r="D311" s="194">
        <v>23460.26</v>
      </c>
      <c r="E311" s="194">
        <v>15603.38</v>
      </c>
      <c r="F311" s="45">
        <f t="shared" si="72"/>
        <v>66.509834076860187</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9864.5</v>
      </c>
      <c r="E321" s="60">
        <f t="shared" si="76"/>
        <v>0</v>
      </c>
      <c r="F321" s="45">
        <f t="shared" si="72"/>
        <v>0</v>
      </c>
    </row>
    <row r="322" spans="1:6" ht="12.75" customHeight="1" x14ac:dyDescent="0.2">
      <c r="A322" s="63">
        <v>721</v>
      </c>
      <c r="B322" s="64" t="s">
        <v>687</v>
      </c>
      <c r="C322" s="247" t="s">
        <v>688</v>
      </c>
      <c r="D322" s="60">
        <f t="shared" ref="D322:E322" si="77">SUM(D323:D326)</f>
        <v>9864.5</v>
      </c>
      <c r="E322" s="60">
        <f t="shared" si="77"/>
        <v>0</v>
      </c>
      <c r="F322" s="45">
        <f t="shared" si="72"/>
        <v>0</v>
      </c>
    </row>
    <row r="323" spans="1:6" ht="12.75" customHeight="1" x14ac:dyDescent="0.2">
      <c r="A323" s="63">
        <v>7211</v>
      </c>
      <c r="B323" s="64" t="s">
        <v>689</v>
      </c>
      <c r="C323" s="247" t="s">
        <v>690</v>
      </c>
      <c r="D323" s="194">
        <v>9864.5</v>
      </c>
      <c r="E323" s="194"/>
      <c r="F323" s="45">
        <f t="shared" si="72"/>
        <v>0</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958527.7100000002</v>
      </c>
      <c r="E360" s="60">
        <f t="shared" si="86"/>
        <v>946454.8</v>
      </c>
      <c r="F360" s="45">
        <f t="shared" si="72"/>
        <v>98.740473553967462</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0</v>
      </c>
      <c r="E372" s="194"/>
      <c r="F372" s="45" t="str">
        <f t="shared" si="72"/>
        <v>-</v>
      </c>
    </row>
    <row r="373" spans="1:6" ht="24" x14ac:dyDescent="0.2">
      <c r="A373" s="63">
        <v>42</v>
      </c>
      <c r="B373" s="183" t="s">
        <v>781</v>
      </c>
      <c r="C373" s="247" t="s">
        <v>782</v>
      </c>
      <c r="D373" s="60">
        <f t="shared" ref="D373:E373" si="90">D374+D379+D388+D393+D398+D401</f>
        <v>936773.95000000019</v>
      </c>
      <c r="E373" s="60">
        <f t="shared" si="90"/>
        <v>822302.89</v>
      </c>
      <c r="F373" s="45">
        <f t="shared" si="72"/>
        <v>87.780290004861882</v>
      </c>
    </row>
    <row r="374" spans="1:6" ht="12.75" customHeight="1" x14ac:dyDescent="0.2">
      <c r="A374" s="63">
        <v>421</v>
      </c>
      <c r="B374" s="64" t="s">
        <v>783</v>
      </c>
      <c r="C374" s="247" t="s">
        <v>784</v>
      </c>
      <c r="D374" s="60">
        <f t="shared" ref="D374:E374" si="91">SUM(D375:D378)</f>
        <v>722932.95000000007</v>
      </c>
      <c r="E374" s="60">
        <f t="shared" si="91"/>
        <v>468080.16000000003</v>
      </c>
      <c r="F374" s="45">
        <f t="shared" si="72"/>
        <v>64.747382174238979</v>
      </c>
    </row>
    <row r="375" spans="1:6" ht="12.75" customHeight="1" x14ac:dyDescent="0.2">
      <c r="A375" s="63">
        <v>4211</v>
      </c>
      <c r="B375" s="64" t="s">
        <v>689</v>
      </c>
      <c r="C375" s="247" t="s">
        <v>785</v>
      </c>
      <c r="D375" s="194">
        <v>131624.92000000001</v>
      </c>
      <c r="E375" s="194"/>
      <c r="F375" s="45">
        <f t="shared" si="72"/>
        <v>0</v>
      </c>
    </row>
    <row r="376" spans="1:6" ht="12.75" customHeight="1" x14ac:dyDescent="0.2">
      <c r="A376" s="63">
        <v>4212</v>
      </c>
      <c r="B376" s="64" t="s">
        <v>691</v>
      </c>
      <c r="C376" s="247" t="s">
        <v>786</v>
      </c>
      <c r="D376" s="194">
        <v>379248.37</v>
      </c>
      <c r="E376" s="194">
        <v>339151.33</v>
      </c>
      <c r="F376" s="45">
        <f t="shared" si="72"/>
        <v>89.427234716921802</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212059.66</v>
      </c>
      <c r="E378" s="194">
        <v>128928.83</v>
      </c>
      <c r="F378" s="45">
        <f t="shared" si="72"/>
        <v>60.798376268263375</v>
      </c>
    </row>
    <row r="379" spans="1:6" ht="12.75" customHeight="1" x14ac:dyDescent="0.2">
      <c r="A379" s="63">
        <v>422</v>
      </c>
      <c r="B379" s="64" t="s">
        <v>789</v>
      </c>
      <c r="C379" s="247" t="s">
        <v>790</v>
      </c>
      <c r="D379" s="60">
        <f t="shared" ref="D379:E379" si="92">SUM(D380:D387)</f>
        <v>117578.55</v>
      </c>
      <c r="E379" s="60">
        <f t="shared" si="92"/>
        <v>173528.93</v>
      </c>
      <c r="F379" s="45">
        <f t="shared" si="72"/>
        <v>147.58553324564727</v>
      </c>
    </row>
    <row r="380" spans="1:6" ht="12.75" customHeight="1" x14ac:dyDescent="0.2">
      <c r="A380" s="63">
        <v>4221</v>
      </c>
      <c r="B380" s="64" t="s">
        <v>699</v>
      </c>
      <c r="C380" s="247" t="s">
        <v>791</v>
      </c>
      <c r="D380" s="194">
        <v>17066.25</v>
      </c>
      <c r="E380" s="194">
        <v>84986.25</v>
      </c>
      <c r="F380" s="45">
        <f t="shared" si="72"/>
        <v>497.97846627114922</v>
      </c>
    </row>
    <row r="381" spans="1:6" ht="12.75" customHeight="1" x14ac:dyDescent="0.2">
      <c r="A381" s="63">
        <v>4222</v>
      </c>
      <c r="B381" s="64" t="s">
        <v>792</v>
      </c>
      <c r="C381" s="247" t="s">
        <v>793</v>
      </c>
      <c r="D381" s="194">
        <v>422.45</v>
      </c>
      <c r="E381" s="194"/>
      <c r="F381" s="45">
        <f t="shared" si="72"/>
        <v>0</v>
      </c>
    </row>
    <row r="382" spans="1:6" ht="12.75" customHeight="1" x14ac:dyDescent="0.2">
      <c r="A382" s="63">
        <v>4223</v>
      </c>
      <c r="B382" s="64" t="s">
        <v>703</v>
      </c>
      <c r="C382" s="247" t="s">
        <v>794</v>
      </c>
      <c r="D382" s="194">
        <v>83717.5</v>
      </c>
      <c r="E382" s="194">
        <v>12098.93</v>
      </c>
      <c r="F382" s="45">
        <f t="shared" si="72"/>
        <v>14.452091856541344</v>
      </c>
    </row>
    <row r="383" spans="1:6" ht="12.75" customHeight="1" x14ac:dyDescent="0.2">
      <c r="A383" s="63">
        <v>4224</v>
      </c>
      <c r="B383" s="64" t="s">
        <v>705</v>
      </c>
      <c r="C383" s="247" t="s">
        <v>795</v>
      </c>
      <c r="D383" s="194">
        <v>0</v>
      </c>
      <c r="E383" s="194"/>
      <c r="F383" s="45" t="str">
        <f t="shared" si="72"/>
        <v>-</v>
      </c>
    </row>
    <row r="384" spans="1:6" ht="12.75" customHeight="1" x14ac:dyDescent="0.2">
      <c r="A384" s="70">
        <v>4225</v>
      </c>
      <c r="B384" s="65" t="s">
        <v>707</v>
      </c>
      <c r="C384" s="278" t="s">
        <v>796</v>
      </c>
      <c r="D384" s="192">
        <v>0</v>
      </c>
      <c r="E384" s="192"/>
      <c r="F384" s="71" t="str">
        <f t="shared" si="72"/>
        <v>-</v>
      </c>
    </row>
    <row r="385" spans="1:6" ht="12.75" customHeight="1" x14ac:dyDescent="0.2">
      <c r="A385" s="63">
        <v>4226</v>
      </c>
      <c r="B385" s="64" t="s">
        <v>709</v>
      </c>
      <c r="C385" s="247" t="s">
        <v>797</v>
      </c>
      <c r="D385" s="194">
        <v>0</v>
      </c>
      <c r="E385" s="194"/>
      <c r="F385" s="45" t="str">
        <f t="shared" si="72"/>
        <v>-</v>
      </c>
    </row>
    <row r="386" spans="1:6" ht="12.75" customHeight="1" x14ac:dyDescent="0.2">
      <c r="A386" s="63">
        <v>4227</v>
      </c>
      <c r="B386" s="183" t="s">
        <v>711</v>
      </c>
      <c r="C386" s="247" t="s">
        <v>798</v>
      </c>
      <c r="D386" s="194">
        <v>16372.35</v>
      </c>
      <c r="E386" s="194">
        <v>76443.75</v>
      </c>
      <c r="F386" s="45">
        <f t="shared" si="72"/>
        <v>466.90762169144932</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1746.8</v>
      </c>
      <c r="E388" s="60">
        <f t="shared" si="93"/>
        <v>104120.68</v>
      </c>
      <c r="F388" s="45">
        <f t="shared" si="72"/>
        <v>5960.6526219372563</v>
      </c>
    </row>
    <row r="389" spans="1:6" ht="12.75" customHeight="1" x14ac:dyDescent="0.2">
      <c r="A389" s="63">
        <v>4231</v>
      </c>
      <c r="B389" s="64" t="s">
        <v>717</v>
      </c>
      <c r="C389" s="247" t="s">
        <v>802</v>
      </c>
      <c r="D389" s="194">
        <v>1746.8</v>
      </c>
      <c r="E389" s="194">
        <v>104120.68</v>
      </c>
      <c r="F389" s="45">
        <f t="shared" si="72"/>
        <v>5960.6526219372563</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94515.65</v>
      </c>
      <c r="E401" s="60">
        <f t="shared" si="96"/>
        <v>76573.119999999995</v>
      </c>
      <c r="F401" s="45">
        <f t="shared" si="72"/>
        <v>81.016339622062588</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32588.560000000001</v>
      </c>
      <c r="E403" s="194">
        <v>2898.12</v>
      </c>
      <c r="F403" s="45">
        <f t="shared" si="72"/>
        <v>8.8930594048954585</v>
      </c>
    </row>
    <row r="404" spans="1:6" ht="12.75" customHeight="1" x14ac:dyDescent="0.2">
      <c r="A404" s="63">
        <v>4263</v>
      </c>
      <c r="B404" s="64" t="s">
        <v>747</v>
      </c>
      <c r="C404" s="247" t="s">
        <v>822</v>
      </c>
      <c r="D404" s="194">
        <v>0</v>
      </c>
      <c r="E404" s="194">
        <v>19900</v>
      </c>
      <c r="F404" s="45" t="str">
        <f t="shared" si="72"/>
        <v>-</v>
      </c>
    </row>
    <row r="405" spans="1:6" ht="12.75" customHeight="1" x14ac:dyDescent="0.2">
      <c r="A405" s="63">
        <v>4264</v>
      </c>
      <c r="B405" s="64" t="s">
        <v>749</v>
      </c>
      <c r="C405" s="247" t="s">
        <v>823</v>
      </c>
      <c r="D405" s="194">
        <v>61927.09</v>
      </c>
      <c r="E405" s="194">
        <v>53775</v>
      </c>
      <c r="F405" s="45">
        <f t="shared" si="72"/>
        <v>86.835987287631312</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21753.759999999998</v>
      </c>
      <c r="E412" s="60">
        <f t="shared" si="100"/>
        <v>124151.91</v>
      </c>
      <c r="F412" s="45">
        <f t="shared" si="72"/>
        <v>570.71471782349352</v>
      </c>
    </row>
    <row r="413" spans="1:6" ht="12.75" customHeight="1" x14ac:dyDescent="0.2">
      <c r="A413" s="63">
        <v>451</v>
      </c>
      <c r="B413" s="64" t="s">
        <v>836</v>
      </c>
      <c r="C413" s="247" t="s">
        <v>837</v>
      </c>
      <c r="D413" s="194">
        <v>21753.759999999998</v>
      </c>
      <c r="E413" s="194">
        <v>124151.91</v>
      </c>
      <c r="F413" s="45">
        <f t="shared" si="72"/>
        <v>570.71471782349352</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925202.95000000019</v>
      </c>
      <c r="E418" s="60">
        <f t="shared" si="102"/>
        <v>930851.42</v>
      </c>
      <c r="F418" s="45">
        <f t="shared" si="72"/>
        <v>100.61051145589191</v>
      </c>
    </row>
    <row r="419" spans="1:6" ht="12.75" customHeight="1" x14ac:dyDescent="0.2">
      <c r="A419" s="63">
        <v>92212</v>
      </c>
      <c r="B419" s="64" t="s">
        <v>848</v>
      </c>
      <c r="C419" s="247" t="s">
        <v>849</v>
      </c>
      <c r="D419" s="194">
        <v>0</v>
      </c>
      <c r="E419" s="194">
        <v>38056.870000000003</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27020.97</v>
      </c>
      <c r="E421" s="194">
        <v>3229.36</v>
      </c>
      <c r="F421" s="45">
        <f t="shared" si="72"/>
        <v>11.951310408175576</v>
      </c>
    </row>
    <row r="422" spans="1:6" ht="12.75" customHeight="1" x14ac:dyDescent="0.2">
      <c r="A422" s="63" t="s">
        <v>633</v>
      </c>
      <c r="B422" s="64" t="s">
        <v>854</v>
      </c>
      <c r="C422" s="247" t="s">
        <v>855</v>
      </c>
      <c r="D422" s="60">
        <f>D6+D308</f>
        <v>1903219.39</v>
      </c>
      <c r="E422" s="60">
        <f>E6+E308</f>
        <v>2509368.37</v>
      </c>
      <c r="F422" s="45">
        <f t="shared" si="72"/>
        <v>131.84861310182427</v>
      </c>
    </row>
    <row r="423" spans="1:6" ht="12.75" customHeight="1" x14ac:dyDescent="0.2">
      <c r="A423" s="63" t="s">
        <v>633</v>
      </c>
      <c r="B423" s="64" t="s">
        <v>856</v>
      </c>
      <c r="C423" s="247" t="s">
        <v>857</v>
      </c>
      <c r="D423" s="60">
        <f t="shared" ref="D423:E423" si="103">D299+D360</f>
        <v>1936814.9900000002</v>
      </c>
      <c r="E423" s="60">
        <f t="shared" si="103"/>
        <v>2502946.7199999997</v>
      </c>
      <c r="F423" s="45">
        <f t="shared" si="72"/>
        <v>129.23003657669955</v>
      </c>
    </row>
    <row r="424" spans="1:6" ht="12.75" customHeight="1" x14ac:dyDescent="0.2">
      <c r="A424" s="63" t="s">
        <v>633</v>
      </c>
      <c r="B424" s="64" t="s">
        <v>858</v>
      </c>
      <c r="C424" s="247" t="s">
        <v>859</v>
      </c>
      <c r="D424" s="60">
        <f t="shared" ref="D424:E424" si="104">IF(D422&gt;=D423,D422-D423,0)</f>
        <v>0</v>
      </c>
      <c r="E424" s="60">
        <f t="shared" si="104"/>
        <v>6421.6500000003725</v>
      </c>
      <c r="F424" s="45" t="str">
        <f t="shared" si="72"/>
        <v>-</v>
      </c>
    </row>
    <row r="425" spans="1:6" ht="12.75" customHeight="1" x14ac:dyDescent="0.2">
      <c r="A425" s="63" t="s">
        <v>633</v>
      </c>
      <c r="B425" s="64" t="s">
        <v>860</v>
      </c>
      <c r="C425" s="247" t="s">
        <v>861</v>
      </c>
      <c r="D425" s="60">
        <f t="shared" ref="D425:E425" si="105">IF(D423&gt;=D422,D423-D422,0)</f>
        <v>33595.600000000326</v>
      </c>
      <c r="E425" s="60">
        <f t="shared" si="105"/>
        <v>0</v>
      </c>
      <c r="F425" s="45">
        <f t="shared" si="72"/>
        <v>0</v>
      </c>
    </row>
    <row r="426" spans="1:6" ht="12.75" customHeight="1" x14ac:dyDescent="0.2">
      <c r="A426" s="251" t="s">
        <v>862</v>
      </c>
      <c r="B426" s="183" t="s">
        <v>863</v>
      </c>
      <c r="C426" s="252" t="s">
        <v>864</v>
      </c>
      <c r="D426" s="60">
        <f t="shared" ref="D426:E426" si="106">IF(D302-D303+D419-D420&gt;=0,D302-D303+D419-D420,0)</f>
        <v>70927.44</v>
      </c>
      <c r="E426" s="60">
        <f t="shared" si="106"/>
        <v>38056.870000000003</v>
      </c>
      <c r="F426" s="45">
        <f t="shared" si="72"/>
        <v>53.656060334336054</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272645.36</v>
      </c>
      <c r="E428" s="81">
        <f t="shared" si="108"/>
        <v>156148.74</v>
      </c>
      <c r="F428" s="61">
        <f t="shared" si="72"/>
        <v>57.271739376015788</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c r="F498" s="45" t="str">
        <f t="shared" si="109"/>
        <v>-</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c r="F604" s="45" t="str">
        <f t="shared" si="109"/>
        <v>-</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c r="F622" s="45" t="str">
        <f t="shared" si="109"/>
        <v>-</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1903219.39</v>
      </c>
      <c r="E643" s="60">
        <f>E422+E430</f>
        <v>2509368.37</v>
      </c>
      <c r="F643" s="45">
        <f t="shared" si="109"/>
        <v>131.84861310182427</v>
      </c>
    </row>
    <row r="644" spans="1:6" ht="12.75" customHeight="1" x14ac:dyDescent="0.2">
      <c r="A644" s="63" t="s">
        <v>633</v>
      </c>
      <c r="B644" s="64" t="s">
        <v>1289</v>
      </c>
      <c r="C644" s="247" t="s">
        <v>1290</v>
      </c>
      <c r="D644" s="60">
        <f>D423+D535</f>
        <v>1936814.9900000002</v>
      </c>
      <c r="E644" s="60">
        <f>E423+E535</f>
        <v>2502946.7199999997</v>
      </c>
      <c r="F644" s="45">
        <f t="shared" si="109"/>
        <v>129.23003657669955</v>
      </c>
    </row>
    <row r="645" spans="1:6" ht="12.75" customHeight="1" x14ac:dyDescent="0.2">
      <c r="A645" s="63" t="s">
        <v>633</v>
      </c>
      <c r="B645" s="64" t="s">
        <v>1291</v>
      </c>
      <c r="C645" s="247" t="s">
        <v>1292</v>
      </c>
      <c r="D645" s="60">
        <f t="shared" ref="D645:E645" si="163">IF(D643&gt;=D644,D643-D644,0)</f>
        <v>0</v>
      </c>
      <c r="E645" s="60">
        <f t="shared" si="163"/>
        <v>6421.6500000003725</v>
      </c>
      <c r="F645" s="45" t="str">
        <f t="shared" si="109"/>
        <v>-</v>
      </c>
    </row>
    <row r="646" spans="1:6" ht="12.75" customHeight="1" x14ac:dyDescent="0.2">
      <c r="A646" s="63" t="s">
        <v>633</v>
      </c>
      <c r="B646" s="64" t="s">
        <v>1293</v>
      </c>
      <c r="C646" s="247" t="s">
        <v>1294</v>
      </c>
      <c r="D646" s="60">
        <f t="shared" ref="D646:E646" si="164">IF(D644&gt;=D643,D644-D643,0)</f>
        <v>33595.600000000326</v>
      </c>
      <c r="E646" s="60">
        <f t="shared" si="164"/>
        <v>0</v>
      </c>
      <c r="F646" s="45">
        <f t="shared" si="109"/>
        <v>0</v>
      </c>
    </row>
    <row r="647" spans="1:6" ht="24" x14ac:dyDescent="0.2">
      <c r="A647" s="251" t="s">
        <v>1295</v>
      </c>
      <c r="B647" s="64" t="s">
        <v>1296</v>
      </c>
      <c r="C647" s="252" t="s">
        <v>1295</v>
      </c>
      <c r="D647" s="60">
        <f>IF(D426-D427+D641-D642&gt;=0,D426-D427+D641-D642,0)</f>
        <v>70927.44</v>
      </c>
      <c r="E647" s="60">
        <f>IF(E426-E427+E641-E642&gt;=0,E426-E427+E641-E642,0)</f>
        <v>38056.870000000003</v>
      </c>
      <c r="F647" s="45">
        <f t="shared" si="109"/>
        <v>53.656060334336054</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37331.839999999676</v>
      </c>
      <c r="E649" s="60">
        <f t="shared" si="165"/>
        <v>44478.520000000375</v>
      </c>
      <c r="F649" s="45">
        <f t="shared" si="109"/>
        <v>119.14365860348903</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0</v>
      </c>
      <c r="E651" s="196"/>
      <c r="F651" s="61" t="str">
        <f t="shared" si="109"/>
        <v>-</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109425.59</v>
      </c>
      <c r="E653" s="194">
        <v>305262.05</v>
      </c>
      <c r="F653" s="45">
        <f t="shared" ref="F653:F740" si="167">IF(D653&lt;&gt;0,IF(E653/D653&gt;=100,"&gt;&gt;100",E653/D653*100),"-")</f>
        <v>278.96769850635485</v>
      </c>
    </row>
    <row r="654" spans="1:6" ht="12.75" customHeight="1" x14ac:dyDescent="0.2">
      <c r="A654" s="63" t="s">
        <v>1308</v>
      </c>
      <c r="B654" s="64" t="s">
        <v>1309</v>
      </c>
      <c r="C654" s="247" t="s">
        <v>1308</v>
      </c>
      <c r="D654" s="194">
        <v>2087132.65</v>
      </c>
      <c r="E654" s="194">
        <v>2570525.5299999998</v>
      </c>
      <c r="F654" s="45">
        <f t="shared" si="167"/>
        <v>123.1606208642273</v>
      </c>
    </row>
    <row r="655" spans="1:6" ht="12.75" customHeight="1" x14ac:dyDescent="0.2">
      <c r="A655" s="63" t="s">
        <v>1310</v>
      </c>
      <c r="B655" s="64" t="s">
        <v>1311</v>
      </c>
      <c r="C655" s="247" t="s">
        <v>1310</v>
      </c>
      <c r="D655" s="194">
        <v>2017012.67</v>
      </c>
      <c r="E655" s="194">
        <v>2727391.31</v>
      </c>
      <c r="F655" s="45">
        <f t="shared" si="167"/>
        <v>135.21934445756358</v>
      </c>
    </row>
    <row r="656" spans="1:6" ht="24" x14ac:dyDescent="0.2">
      <c r="A656" s="63">
        <v>11</v>
      </c>
      <c r="B656" s="64" t="s">
        <v>1312</v>
      </c>
      <c r="C656" s="247" t="s">
        <v>1313</v>
      </c>
      <c r="D656" s="60">
        <f t="shared" ref="D656:E656" si="168">+D653+D654-D655</f>
        <v>179545.56999999983</v>
      </c>
      <c r="E656" s="60">
        <f t="shared" si="168"/>
        <v>148396.26999999955</v>
      </c>
      <c r="F656" s="45">
        <f t="shared" si="167"/>
        <v>82.651033940853964</v>
      </c>
    </row>
    <row r="657" spans="1:6" ht="24" x14ac:dyDescent="0.2">
      <c r="A657" s="63" t="s">
        <v>633</v>
      </c>
      <c r="B657" s="64" t="s">
        <v>1314</v>
      </c>
      <c r="C657" s="247" t="s">
        <v>1315</v>
      </c>
      <c r="D657" s="253">
        <v>23</v>
      </c>
      <c r="E657" s="253">
        <v>30</v>
      </c>
      <c r="F657" s="45">
        <f t="shared" si="167"/>
        <v>130.43478260869566</v>
      </c>
    </row>
    <row r="658" spans="1:6" ht="24" x14ac:dyDescent="0.2">
      <c r="A658" s="63" t="s">
        <v>633</v>
      </c>
      <c r="B658" s="64" t="s">
        <v>1316</v>
      </c>
      <c r="C658" s="247" t="s">
        <v>1317</v>
      </c>
      <c r="D658" s="253">
        <v>0</v>
      </c>
      <c r="E658" s="253"/>
      <c r="F658" s="45" t="str">
        <f t="shared" si="167"/>
        <v>-</v>
      </c>
    </row>
    <row r="659" spans="1:6" ht="12.75" customHeight="1" x14ac:dyDescent="0.2">
      <c r="A659" s="63" t="s">
        <v>633</v>
      </c>
      <c r="B659" s="64" t="s">
        <v>1318</v>
      </c>
      <c r="C659" s="247" t="s">
        <v>1319</v>
      </c>
      <c r="D659" s="253">
        <v>23</v>
      </c>
      <c r="E659" s="253">
        <v>30</v>
      </c>
      <c r="F659" s="45">
        <f t="shared" si="167"/>
        <v>130.43478260869566</v>
      </c>
    </row>
    <row r="660" spans="1:6" ht="12.75" customHeight="1" x14ac:dyDescent="0.2">
      <c r="A660" s="63" t="s">
        <v>633</v>
      </c>
      <c r="B660" s="64" t="s">
        <v>1320</v>
      </c>
      <c r="C660" s="247" t="s">
        <v>1321</v>
      </c>
      <c r="D660" s="253">
        <v>0</v>
      </c>
      <c r="E660" s="253"/>
      <c r="F660" s="45" t="str">
        <f t="shared" si="167"/>
        <v>-</v>
      </c>
    </row>
    <row r="661" spans="1:6" ht="24" x14ac:dyDescent="0.2">
      <c r="A661" s="63" t="s">
        <v>1322</v>
      </c>
      <c r="B661" s="64" t="s">
        <v>1323</v>
      </c>
      <c r="C661" s="247" t="s">
        <v>1324</v>
      </c>
      <c r="D661" s="194">
        <v>0</v>
      </c>
      <c r="E661" s="194"/>
      <c r="F661" s="45" t="str">
        <f t="shared" si="167"/>
        <v>-</v>
      </c>
    </row>
    <row r="662" spans="1:6" ht="12.75" customHeight="1" x14ac:dyDescent="0.2">
      <c r="A662" s="70">
        <v>61315</v>
      </c>
      <c r="B662" s="65" t="s">
        <v>1325</v>
      </c>
      <c r="C662" s="278" t="s">
        <v>1326</v>
      </c>
      <c r="D662" s="192">
        <v>0</v>
      </c>
      <c r="E662" s="192"/>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v>29169.73</v>
      </c>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281887.90999999997</v>
      </c>
      <c r="E669" s="194">
        <v>46209.36</v>
      </c>
      <c r="F669" s="45">
        <f t="shared" si="167"/>
        <v>16.392813725143444</v>
      </c>
    </row>
    <row r="670" spans="1:6" ht="12.75" customHeight="1" x14ac:dyDescent="0.2">
      <c r="A670" s="63">
        <v>63312</v>
      </c>
      <c r="B670" s="64" t="s">
        <v>1341</v>
      </c>
      <c r="C670" s="247" t="s">
        <v>1342</v>
      </c>
      <c r="D670" s="194">
        <v>19192.330000000002</v>
      </c>
      <c r="E670" s="194">
        <v>56467.07</v>
      </c>
      <c r="F670" s="45">
        <f t="shared" si="167"/>
        <v>294.21685642128909</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1676.22</v>
      </c>
      <c r="E672" s="194"/>
      <c r="F672" s="45">
        <f t="shared" si="167"/>
        <v>0</v>
      </c>
    </row>
    <row r="673" spans="1:6" ht="12.75" customHeight="1" x14ac:dyDescent="0.2">
      <c r="A673" s="63">
        <v>63321</v>
      </c>
      <c r="B673" s="64" t="s">
        <v>1347</v>
      </c>
      <c r="C673" s="247" t="s">
        <v>1348</v>
      </c>
      <c r="D673" s="194">
        <v>513064.44</v>
      </c>
      <c r="E673" s="194">
        <v>615714.66</v>
      </c>
      <c r="F673" s="45">
        <f t="shared" si="167"/>
        <v>120.00727627897969</v>
      </c>
    </row>
    <row r="674" spans="1:6" ht="12.75" customHeight="1" x14ac:dyDescent="0.2">
      <c r="A674" s="63">
        <v>63322</v>
      </c>
      <c r="B674" s="64" t="s">
        <v>1349</v>
      </c>
      <c r="C674" s="247" t="s">
        <v>1350</v>
      </c>
      <c r="D674" s="194">
        <v>0</v>
      </c>
      <c r="E674" s="194">
        <v>13950</v>
      </c>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12223.2</v>
      </c>
      <c r="E677" s="192">
        <v>21247.79</v>
      </c>
      <c r="F677" s="71">
        <f t="shared" si="167"/>
        <v>173.83164801361346</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144043.63</v>
      </c>
      <c r="E681" s="192">
        <v>257354.7</v>
      </c>
      <c r="F681" s="71">
        <f t="shared" si="167"/>
        <v>178.66440883224061</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0</v>
      </c>
      <c r="E683" s="192"/>
      <c r="F683" s="71" t="str">
        <f t="shared" si="167"/>
        <v>-</v>
      </c>
    </row>
    <row r="684" spans="1:6" ht="24" x14ac:dyDescent="0.2">
      <c r="A684" s="70">
        <v>63613</v>
      </c>
      <c r="B684" s="182" t="s">
        <v>1369</v>
      </c>
      <c r="C684" s="278" t="s">
        <v>1370</v>
      </c>
      <c r="D684" s="192">
        <v>0</v>
      </c>
      <c r="E684" s="192"/>
      <c r="F684" s="71" t="str">
        <f t="shared" si="167"/>
        <v>-</v>
      </c>
    </row>
    <row r="685" spans="1:6" ht="24" x14ac:dyDescent="0.2">
      <c r="A685" s="63">
        <v>63622</v>
      </c>
      <c r="B685" s="244" t="s">
        <v>1371</v>
      </c>
      <c r="C685" s="247" t="s">
        <v>1372</v>
      </c>
      <c r="D685" s="194">
        <v>0</v>
      </c>
      <c r="E685" s="194"/>
      <c r="F685" s="45" t="str">
        <f t="shared" si="167"/>
        <v>-</v>
      </c>
    </row>
    <row r="686" spans="1:6" ht="24" x14ac:dyDescent="0.2">
      <c r="A686" s="63">
        <v>63623</v>
      </c>
      <c r="B686" s="244" t="s">
        <v>1373</v>
      </c>
      <c r="C686" s="247" t="s">
        <v>1374</v>
      </c>
      <c r="D686" s="194">
        <v>0</v>
      </c>
      <c r="E686" s="194"/>
      <c r="F686" s="45" t="str">
        <f t="shared" si="167"/>
        <v>-</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209981.22</v>
      </c>
      <c r="E702" s="192">
        <v>272449.25</v>
      </c>
      <c r="F702" s="71">
        <f t="shared" si="167"/>
        <v>129.74934139348272</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0</v>
      </c>
      <c r="E704" s="192"/>
      <c r="F704" s="71" t="str">
        <f t="shared" si="167"/>
        <v>-</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13935.89</v>
      </c>
      <c r="E706" s="192">
        <v>13935.9</v>
      </c>
      <c r="F706" s="71">
        <f t="shared" si="167"/>
        <v>100.000071757168</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v>0</v>
      </c>
      <c r="E711" s="192">
        <v>93335.12</v>
      </c>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0</v>
      </c>
      <c r="E724" s="192"/>
      <c r="F724" s="71" t="str">
        <f t="shared" si="167"/>
        <v>-</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0</v>
      </c>
      <c r="E732" s="192"/>
      <c r="F732" s="71" t="str">
        <f t="shared" si="167"/>
        <v>-</v>
      </c>
    </row>
    <row r="733" spans="1:6" ht="12.75" customHeight="1" x14ac:dyDescent="0.2">
      <c r="A733" s="70">
        <v>31215</v>
      </c>
      <c r="B733" s="65" t="s">
        <v>1447</v>
      </c>
      <c r="C733" s="278" t="s">
        <v>1448</v>
      </c>
      <c r="D733" s="192">
        <v>0</v>
      </c>
      <c r="E733" s="192"/>
      <c r="F733" s="71" t="str">
        <f t="shared" si="167"/>
        <v>-</v>
      </c>
    </row>
    <row r="734" spans="1:6" ht="12.75" customHeight="1" x14ac:dyDescent="0.2">
      <c r="A734" s="70">
        <v>32121</v>
      </c>
      <c r="B734" s="65" t="s">
        <v>1449</v>
      </c>
      <c r="C734" s="278" t="s">
        <v>1450</v>
      </c>
      <c r="D734" s="192">
        <v>10699.52</v>
      </c>
      <c r="E734" s="192">
        <v>11320.7</v>
      </c>
      <c r="F734" s="71">
        <f t="shared" si="167"/>
        <v>105.80568100251226</v>
      </c>
    </row>
    <row r="735" spans="1:6" ht="12.75" customHeight="1" x14ac:dyDescent="0.2">
      <c r="A735" s="63" t="s">
        <v>1451</v>
      </c>
      <c r="B735" s="64" t="s">
        <v>1452</v>
      </c>
      <c r="C735" s="247" t="s">
        <v>1451</v>
      </c>
      <c r="D735" s="194">
        <v>0</v>
      </c>
      <c r="E735" s="194"/>
      <c r="F735" s="45" t="str">
        <f t="shared" si="167"/>
        <v>-</v>
      </c>
    </row>
    <row r="736" spans="1:6" ht="12.75" customHeight="1" x14ac:dyDescent="0.2">
      <c r="A736" s="63" t="s">
        <v>1453</v>
      </c>
      <c r="B736" s="64" t="s">
        <v>1454</v>
      </c>
      <c r="C736" s="247" t="s">
        <v>1453</v>
      </c>
      <c r="D736" s="194">
        <v>209.78</v>
      </c>
      <c r="E736" s="194">
        <v>226.04</v>
      </c>
      <c r="F736" s="45">
        <f t="shared" si="167"/>
        <v>107.75097721422442</v>
      </c>
    </row>
    <row r="737" spans="1:6" ht="12.75" customHeight="1" x14ac:dyDescent="0.2">
      <c r="A737" s="63" t="s">
        <v>1455</v>
      </c>
      <c r="B737" s="64" t="s">
        <v>1456</v>
      </c>
      <c r="C737" s="247" t="s">
        <v>1455</v>
      </c>
      <c r="D737" s="194">
        <v>827.94</v>
      </c>
      <c r="E737" s="194">
        <v>3353.48</v>
      </c>
      <c r="F737" s="45">
        <f t="shared" si="167"/>
        <v>405.03901248882767</v>
      </c>
    </row>
    <row r="738" spans="1:6" ht="12.75" customHeight="1" x14ac:dyDescent="0.2">
      <c r="A738" s="63" t="s">
        <v>1457</v>
      </c>
      <c r="B738" s="64" t="s">
        <v>1458</v>
      </c>
      <c r="C738" s="247" t="s">
        <v>1457</v>
      </c>
      <c r="D738" s="194">
        <v>6066.1</v>
      </c>
      <c r="E738" s="194">
        <v>10128.42</v>
      </c>
      <c r="F738" s="45">
        <f t="shared" si="167"/>
        <v>166.96757389426483</v>
      </c>
    </row>
    <row r="739" spans="1:6" ht="12.75" customHeight="1" x14ac:dyDescent="0.2">
      <c r="A739" s="70" t="s">
        <v>1459</v>
      </c>
      <c r="B739" s="65" t="s">
        <v>1460</v>
      </c>
      <c r="C739" s="278" t="s">
        <v>1459</v>
      </c>
      <c r="D739" s="192">
        <v>0</v>
      </c>
      <c r="E739" s="192"/>
      <c r="F739" s="71" t="str">
        <f t="shared" si="167"/>
        <v>-</v>
      </c>
    </row>
    <row r="740" spans="1:6" ht="12.75" customHeight="1" x14ac:dyDescent="0.2">
      <c r="A740" s="70" t="s">
        <v>1461</v>
      </c>
      <c r="B740" s="65" t="s">
        <v>1462</v>
      </c>
      <c r="C740" s="278" t="s">
        <v>1461</v>
      </c>
      <c r="D740" s="192">
        <v>0</v>
      </c>
      <c r="E740" s="192"/>
      <c r="F740" s="71" t="str">
        <f t="shared" si="167"/>
        <v>-</v>
      </c>
    </row>
    <row r="741" spans="1:6" ht="12.75" customHeight="1" x14ac:dyDescent="0.2">
      <c r="A741" s="70">
        <v>32911</v>
      </c>
      <c r="B741" s="65" t="s">
        <v>1463</v>
      </c>
      <c r="C741" s="278" t="s">
        <v>1464</v>
      </c>
      <c r="D741" s="192">
        <v>11809.64</v>
      </c>
      <c r="E741" s="192">
        <v>10055.41</v>
      </c>
      <c r="F741" s="71">
        <f t="shared" ref="F741:F1006" si="169">IF(D741&lt;&gt;0,IF(E741/D741&gt;=100,"&gt;&gt;100",E741/D741*100),"-")</f>
        <v>85.145779210881955</v>
      </c>
    </row>
    <row r="742" spans="1:6" ht="12.75" customHeight="1" x14ac:dyDescent="0.2">
      <c r="A742" s="70" t="s">
        <v>1465</v>
      </c>
      <c r="B742" s="65" t="s">
        <v>1466</v>
      </c>
      <c r="C742" s="278" t="s">
        <v>1465</v>
      </c>
      <c r="D742" s="192">
        <v>2260.87</v>
      </c>
      <c r="E742" s="192">
        <v>2074.1999999999998</v>
      </c>
      <c r="F742" s="71">
        <f t="shared" si="169"/>
        <v>91.743443895491552</v>
      </c>
    </row>
    <row r="743" spans="1:6" ht="12.75" customHeight="1" x14ac:dyDescent="0.2">
      <c r="A743" s="70" t="s">
        <v>1467</v>
      </c>
      <c r="B743" s="65" t="s">
        <v>1468</v>
      </c>
      <c r="C743" s="277" t="s">
        <v>1467</v>
      </c>
      <c r="D743" s="192"/>
      <c r="E743" s="192"/>
      <c r="F743" s="71" t="str">
        <f t="shared" ref="F743:F744" si="170">IF(D743&lt;&gt;0,IF(E743/D743&gt;=100,"&gt;&gt;100",E743/D743*100),"-")</f>
        <v>-</v>
      </c>
    </row>
    <row r="744" spans="1:6" ht="12.75" customHeight="1" x14ac:dyDescent="0.2">
      <c r="A744" s="70" t="s">
        <v>1469</v>
      </c>
      <c r="B744" s="65" t="s">
        <v>1470</v>
      </c>
      <c r="C744" s="277" t="s">
        <v>1469</v>
      </c>
      <c r="D744" s="192"/>
      <c r="E744" s="192"/>
      <c r="F744" s="71" t="str">
        <f t="shared" si="170"/>
        <v>-</v>
      </c>
    </row>
    <row r="745" spans="1:6" ht="12.75" customHeight="1" x14ac:dyDescent="0.2">
      <c r="A745" s="70">
        <v>34111</v>
      </c>
      <c r="B745" s="65" t="s">
        <v>1471</v>
      </c>
      <c r="C745" s="278" t="s">
        <v>1472</v>
      </c>
      <c r="D745" s="192">
        <v>0</v>
      </c>
      <c r="E745" s="192"/>
      <c r="F745" s="71" t="str">
        <f t="shared" si="169"/>
        <v>-</v>
      </c>
    </row>
    <row r="746" spans="1:6" ht="12.75" customHeight="1" x14ac:dyDescent="0.2">
      <c r="A746" s="70">
        <v>34112</v>
      </c>
      <c r="B746" s="65" t="s">
        <v>1473</v>
      </c>
      <c r="C746" s="278" t="s">
        <v>1474</v>
      </c>
      <c r="D746" s="192">
        <v>0</v>
      </c>
      <c r="E746" s="192"/>
      <c r="F746" s="71" t="str">
        <f t="shared" si="169"/>
        <v>-</v>
      </c>
    </row>
    <row r="747" spans="1:6" ht="12.75" customHeight="1" x14ac:dyDescent="0.2">
      <c r="A747" s="70">
        <v>34121</v>
      </c>
      <c r="B747" s="65" t="s">
        <v>1475</v>
      </c>
      <c r="C747" s="278" t="s">
        <v>1476</v>
      </c>
      <c r="D747" s="192">
        <v>0</v>
      </c>
      <c r="E747" s="192"/>
      <c r="F747" s="71" t="str">
        <f t="shared" si="169"/>
        <v>-</v>
      </c>
    </row>
    <row r="748" spans="1:6" ht="12.75" customHeight="1" x14ac:dyDescent="0.2">
      <c r="A748" s="70">
        <v>34122</v>
      </c>
      <c r="B748" s="65" t="s">
        <v>1477</v>
      </c>
      <c r="C748" s="278" t="s">
        <v>1478</v>
      </c>
      <c r="D748" s="192">
        <v>0</v>
      </c>
      <c r="E748" s="192"/>
      <c r="F748" s="71" t="str">
        <f t="shared" si="169"/>
        <v>-</v>
      </c>
    </row>
    <row r="749" spans="1:6" ht="12.75" customHeight="1" x14ac:dyDescent="0.2">
      <c r="A749" s="70">
        <v>34131</v>
      </c>
      <c r="B749" s="65" t="s">
        <v>1479</v>
      </c>
      <c r="C749" s="278" t="s">
        <v>1480</v>
      </c>
      <c r="D749" s="192">
        <v>0</v>
      </c>
      <c r="E749" s="192"/>
      <c r="F749" s="71" t="str">
        <f t="shared" si="169"/>
        <v>-</v>
      </c>
    </row>
    <row r="750" spans="1:6" ht="12.75" customHeight="1" x14ac:dyDescent="0.2">
      <c r="A750" s="70">
        <v>34132</v>
      </c>
      <c r="B750" s="65" t="s">
        <v>1481</v>
      </c>
      <c r="C750" s="278" t="s">
        <v>1482</v>
      </c>
      <c r="D750" s="192">
        <v>0</v>
      </c>
      <c r="E750" s="192"/>
      <c r="F750" s="71" t="str">
        <f t="shared" si="169"/>
        <v>-</v>
      </c>
    </row>
    <row r="751" spans="1:6" ht="12.75" customHeight="1" x14ac:dyDescent="0.2">
      <c r="A751" s="70">
        <v>34191</v>
      </c>
      <c r="B751" s="65" t="s">
        <v>1483</v>
      </c>
      <c r="C751" s="278" t="s">
        <v>1484</v>
      </c>
      <c r="D751" s="192">
        <v>0</v>
      </c>
      <c r="E751" s="192"/>
      <c r="F751" s="71" t="str">
        <f t="shared" si="169"/>
        <v>-</v>
      </c>
    </row>
    <row r="752" spans="1:6" ht="12.75" customHeight="1" x14ac:dyDescent="0.2">
      <c r="A752" s="70">
        <v>34192</v>
      </c>
      <c r="B752" s="65" t="s">
        <v>1485</v>
      </c>
      <c r="C752" s="278" t="s">
        <v>1486</v>
      </c>
      <c r="D752" s="192">
        <v>0</v>
      </c>
      <c r="E752" s="192"/>
      <c r="F752" s="71" t="str">
        <f t="shared" si="169"/>
        <v>-</v>
      </c>
    </row>
    <row r="753" spans="1:6" ht="12.75" customHeight="1" x14ac:dyDescent="0.2">
      <c r="A753" s="70">
        <v>34213</v>
      </c>
      <c r="B753" s="65" t="s">
        <v>1487</v>
      </c>
      <c r="C753" s="278" t="s">
        <v>1488</v>
      </c>
      <c r="D753" s="192">
        <v>0</v>
      </c>
      <c r="E753" s="192"/>
      <c r="F753" s="71" t="str">
        <f t="shared" si="169"/>
        <v>-</v>
      </c>
    </row>
    <row r="754" spans="1:6" ht="12.75" customHeight="1" x14ac:dyDescent="0.2">
      <c r="A754" s="63">
        <v>34214</v>
      </c>
      <c r="B754" s="64" t="s">
        <v>1489</v>
      </c>
      <c r="C754" s="247" t="s">
        <v>1490</v>
      </c>
      <c r="D754" s="194">
        <v>0</v>
      </c>
      <c r="E754" s="194"/>
      <c r="F754" s="45" t="str">
        <f t="shared" si="169"/>
        <v>-</v>
      </c>
    </row>
    <row r="755" spans="1:6" ht="12.75" customHeight="1" x14ac:dyDescent="0.2">
      <c r="A755" s="63">
        <v>34215</v>
      </c>
      <c r="B755" s="64" t="s">
        <v>1491</v>
      </c>
      <c r="C755" s="247" t="s">
        <v>1492</v>
      </c>
      <c r="D755" s="194">
        <v>0</v>
      </c>
      <c r="E755" s="194"/>
      <c r="F755" s="45" t="str">
        <f t="shared" si="169"/>
        <v>-</v>
      </c>
    </row>
    <row r="756" spans="1:6" ht="12.75" customHeight="1" x14ac:dyDescent="0.2">
      <c r="A756" s="63">
        <v>34216</v>
      </c>
      <c r="B756" s="64" t="s">
        <v>1493</v>
      </c>
      <c r="C756" s="247" t="s">
        <v>1494</v>
      </c>
      <c r="D756" s="194">
        <v>0</v>
      </c>
      <c r="E756" s="194"/>
      <c r="F756" s="45" t="str">
        <f t="shared" si="169"/>
        <v>-</v>
      </c>
    </row>
    <row r="757" spans="1:6" ht="12.75" customHeight="1" x14ac:dyDescent="0.2">
      <c r="A757" s="63">
        <v>34222</v>
      </c>
      <c r="B757" s="64" t="s">
        <v>1495</v>
      </c>
      <c r="C757" s="247" t="s">
        <v>1496</v>
      </c>
      <c r="D757" s="194">
        <v>0</v>
      </c>
      <c r="E757" s="194"/>
      <c r="F757" s="45" t="str">
        <f t="shared" si="169"/>
        <v>-</v>
      </c>
    </row>
    <row r="758" spans="1:6" ht="12.75" customHeight="1" x14ac:dyDescent="0.2">
      <c r="A758" s="63">
        <v>34223</v>
      </c>
      <c r="B758" s="64" t="s">
        <v>1497</v>
      </c>
      <c r="C758" s="247" t="s">
        <v>1498</v>
      </c>
      <c r="D758" s="194">
        <v>0</v>
      </c>
      <c r="E758" s="194"/>
      <c r="F758" s="45" t="str">
        <f t="shared" si="169"/>
        <v>-</v>
      </c>
    </row>
    <row r="759" spans="1:6" ht="24" x14ac:dyDescent="0.2">
      <c r="A759" s="63">
        <v>34224</v>
      </c>
      <c r="B759" s="64" t="s">
        <v>1499</v>
      </c>
      <c r="C759" s="247" t="s">
        <v>1500</v>
      </c>
      <c r="D759" s="194">
        <v>0</v>
      </c>
      <c r="E759" s="194">
        <v>802.63</v>
      </c>
      <c r="F759" s="45" t="str">
        <f t="shared" si="169"/>
        <v>-</v>
      </c>
    </row>
    <row r="760" spans="1:6" ht="24" x14ac:dyDescent="0.2">
      <c r="A760" s="63">
        <v>34233</v>
      </c>
      <c r="B760" s="64" t="s">
        <v>1501</v>
      </c>
      <c r="C760" s="247" t="s">
        <v>1502</v>
      </c>
      <c r="D760" s="194">
        <v>0</v>
      </c>
      <c r="E760" s="194"/>
      <c r="F760" s="45" t="str">
        <f t="shared" si="169"/>
        <v>-</v>
      </c>
    </row>
    <row r="761" spans="1:6" ht="24" x14ac:dyDescent="0.2">
      <c r="A761" s="63">
        <v>34234</v>
      </c>
      <c r="B761" s="183" t="s">
        <v>1503</v>
      </c>
      <c r="C761" s="247" t="s">
        <v>1504</v>
      </c>
      <c r="D761" s="194">
        <v>0</v>
      </c>
      <c r="E761" s="194"/>
      <c r="F761" s="45" t="str">
        <f t="shared" si="169"/>
        <v>-</v>
      </c>
    </row>
    <row r="762" spans="1:6" ht="24" x14ac:dyDescent="0.2">
      <c r="A762" s="63">
        <v>34235</v>
      </c>
      <c r="B762" s="183" t="s">
        <v>1505</v>
      </c>
      <c r="C762" s="247" t="s">
        <v>1506</v>
      </c>
      <c r="D762" s="194">
        <v>0</v>
      </c>
      <c r="E762" s="194"/>
      <c r="F762" s="45" t="str">
        <f t="shared" si="169"/>
        <v>-</v>
      </c>
    </row>
    <row r="763" spans="1:6" ht="12.75" customHeight="1" x14ac:dyDescent="0.2">
      <c r="A763" s="63">
        <v>34236</v>
      </c>
      <c r="B763" s="64" t="s">
        <v>1507</v>
      </c>
      <c r="C763" s="247" t="s">
        <v>1508</v>
      </c>
      <c r="D763" s="194">
        <v>0</v>
      </c>
      <c r="E763" s="194"/>
      <c r="F763" s="45" t="str">
        <f t="shared" si="169"/>
        <v>-</v>
      </c>
    </row>
    <row r="764" spans="1:6" ht="12.75" customHeight="1" x14ac:dyDescent="0.2">
      <c r="A764" s="63">
        <v>34237</v>
      </c>
      <c r="B764" s="64" t="s">
        <v>1509</v>
      </c>
      <c r="C764" s="247" t="s">
        <v>1510</v>
      </c>
      <c r="D764" s="194">
        <v>0</v>
      </c>
      <c r="E764" s="194"/>
      <c r="F764" s="45" t="str">
        <f t="shared" si="169"/>
        <v>-</v>
      </c>
    </row>
    <row r="765" spans="1:6" ht="12.75" customHeight="1" x14ac:dyDescent="0.2">
      <c r="A765" s="63">
        <v>34238</v>
      </c>
      <c r="B765" s="64" t="s">
        <v>1511</v>
      </c>
      <c r="C765" s="247" t="s">
        <v>1512</v>
      </c>
      <c r="D765" s="194">
        <v>0</v>
      </c>
      <c r="E765" s="194"/>
      <c r="F765" s="45" t="str">
        <f t="shared" si="169"/>
        <v>-</v>
      </c>
    </row>
    <row r="766" spans="1:6" ht="24" x14ac:dyDescent="0.2">
      <c r="A766" s="63">
        <v>34273</v>
      </c>
      <c r="B766" s="64" t="s">
        <v>1513</v>
      </c>
      <c r="C766" s="247" t="s">
        <v>1514</v>
      </c>
      <c r="D766" s="194">
        <v>0</v>
      </c>
      <c r="E766" s="194"/>
      <c r="F766" s="45" t="str">
        <f t="shared" si="169"/>
        <v>-</v>
      </c>
    </row>
    <row r="767" spans="1:6" ht="12.75" customHeight="1" x14ac:dyDescent="0.2">
      <c r="A767" s="63">
        <v>34274</v>
      </c>
      <c r="B767" s="64" t="s">
        <v>1515</v>
      </c>
      <c r="C767" s="247" t="s">
        <v>1516</v>
      </c>
      <c r="D767" s="194">
        <v>0</v>
      </c>
      <c r="E767" s="194"/>
      <c r="F767" s="45" t="str">
        <f t="shared" si="169"/>
        <v>-</v>
      </c>
    </row>
    <row r="768" spans="1:6" ht="12.75" customHeight="1" x14ac:dyDescent="0.2">
      <c r="A768" s="63">
        <v>34275</v>
      </c>
      <c r="B768" s="64" t="s">
        <v>1517</v>
      </c>
      <c r="C768" s="247" t="s">
        <v>1518</v>
      </c>
      <c r="D768" s="194">
        <v>0</v>
      </c>
      <c r="E768" s="194"/>
      <c r="F768" s="45" t="str">
        <f t="shared" si="169"/>
        <v>-</v>
      </c>
    </row>
    <row r="769" spans="1:6" ht="12.75" customHeight="1" x14ac:dyDescent="0.2">
      <c r="A769" s="63">
        <v>34281</v>
      </c>
      <c r="B769" s="64" t="s">
        <v>1519</v>
      </c>
      <c r="C769" s="247" t="s">
        <v>1520</v>
      </c>
      <c r="D769" s="194">
        <v>0</v>
      </c>
      <c r="E769" s="194"/>
      <c r="F769" s="45" t="str">
        <f t="shared" si="169"/>
        <v>-</v>
      </c>
    </row>
    <row r="770" spans="1:6" ht="12.75" customHeight="1" x14ac:dyDescent="0.2">
      <c r="A770" s="70">
        <v>34282</v>
      </c>
      <c r="B770" s="65" t="s">
        <v>1521</v>
      </c>
      <c r="C770" s="278" t="s">
        <v>1522</v>
      </c>
      <c r="D770" s="192">
        <v>0</v>
      </c>
      <c r="E770" s="192"/>
      <c r="F770" s="71" t="str">
        <f t="shared" si="169"/>
        <v>-</v>
      </c>
    </row>
    <row r="771" spans="1:6" ht="12.75" customHeight="1" x14ac:dyDescent="0.2">
      <c r="A771" s="70">
        <v>34283</v>
      </c>
      <c r="B771" s="65" t="s">
        <v>1523</v>
      </c>
      <c r="C771" s="278" t="s">
        <v>1524</v>
      </c>
      <c r="D771" s="192">
        <v>0</v>
      </c>
      <c r="E771" s="192"/>
      <c r="F771" s="71" t="str">
        <f t="shared" si="169"/>
        <v>-</v>
      </c>
    </row>
    <row r="772" spans="1:6" ht="12.75" customHeight="1" x14ac:dyDescent="0.2">
      <c r="A772" s="70">
        <v>34284</v>
      </c>
      <c r="B772" s="65" t="s">
        <v>1525</v>
      </c>
      <c r="C772" s="278" t="s">
        <v>1526</v>
      </c>
      <c r="D772" s="192">
        <v>0</v>
      </c>
      <c r="E772" s="192"/>
      <c r="F772" s="71" t="str">
        <f t="shared" si="169"/>
        <v>-</v>
      </c>
    </row>
    <row r="773" spans="1:6" ht="12.75" customHeight="1" x14ac:dyDescent="0.2">
      <c r="A773" s="70">
        <v>34285</v>
      </c>
      <c r="B773" s="65" t="s">
        <v>1527</v>
      </c>
      <c r="C773" s="278" t="s">
        <v>1528</v>
      </c>
      <c r="D773" s="192">
        <v>0</v>
      </c>
      <c r="E773" s="192"/>
      <c r="F773" s="71" t="str">
        <f t="shared" si="169"/>
        <v>-</v>
      </c>
    </row>
    <row r="774" spans="1:6" ht="24" x14ac:dyDescent="0.2">
      <c r="A774" s="70">
        <v>34286</v>
      </c>
      <c r="B774" s="182" t="s">
        <v>1529</v>
      </c>
      <c r="C774" s="278" t="s">
        <v>1530</v>
      </c>
      <c r="D774" s="192">
        <v>0</v>
      </c>
      <c r="E774" s="192"/>
      <c r="F774" s="71" t="str">
        <f t="shared" si="169"/>
        <v>-</v>
      </c>
    </row>
    <row r="775" spans="1:6" ht="12" x14ac:dyDescent="0.2">
      <c r="A775" s="70">
        <v>34287</v>
      </c>
      <c r="B775" s="65" t="s">
        <v>1531</v>
      </c>
      <c r="C775" s="278" t="s">
        <v>1532</v>
      </c>
      <c r="D775" s="192">
        <v>0</v>
      </c>
      <c r="E775" s="192"/>
      <c r="F775" s="71" t="str">
        <f t="shared" si="169"/>
        <v>-</v>
      </c>
    </row>
    <row r="776" spans="1:6" ht="12.75" customHeight="1" x14ac:dyDescent="0.2">
      <c r="A776" s="70">
        <v>34341</v>
      </c>
      <c r="B776" s="65" t="s">
        <v>1533</v>
      </c>
      <c r="C776" s="278" t="s">
        <v>1534</v>
      </c>
      <c r="D776" s="192">
        <v>0</v>
      </c>
      <c r="E776" s="192"/>
      <c r="F776" s="71" t="str">
        <f t="shared" si="169"/>
        <v>-</v>
      </c>
    </row>
    <row r="777" spans="1:6" ht="12.75" customHeight="1" x14ac:dyDescent="0.2">
      <c r="A777" s="70">
        <v>35231</v>
      </c>
      <c r="B777" s="65" t="s">
        <v>1535</v>
      </c>
      <c r="C777" s="278" t="s">
        <v>1536</v>
      </c>
      <c r="D777" s="192">
        <v>0</v>
      </c>
      <c r="E777" s="192"/>
      <c r="F777" s="71" t="str">
        <f t="shared" si="169"/>
        <v>-</v>
      </c>
    </row>
    <row r="778" spans="1:6" ht="12.75" customHeight="1" x14ac:dyDescent="0.2">
      <c r="A778" s="70">
        <v>35232</v>
      </c>
      <c r="B778" s="65" t="s">
        <v>1537</v>
      </c>
      <c r="C778" s="278" t="s">
        <v>1538</v>
      </c>
      <c r="D778" s="192">
        <v>0</v>
      </c>
      <c r="E778" s="192"/>
      <c r="F778" s="71" t="str">
        <f t="shared" si="169"/>
        <v>-</v>
      </c>
    </row>
    <row r="779" spans="1:6" ht="12.75" customHeight="1" x14ac:dyDescent="0.2">
      <c r="A779" s="70">
        <v>36313</v>
      </c>
      <c r="B779" s="65" t="s">
        <v>1539</v>
      </c>
      <c r="C779" s="278" t="s">
        <v>1540</v>
      </c>
      <c r="D779" s="192">
        <v>0</v>
      </c>
      <c r="E779" s="192"/>
      <c r="F779" s="71" t="str">
        <f t="shared" si="169"/>
        <v>-</v>
      </c>
    </row>
    <row r="780" spans="1:6" ht="12.75" customHeight="1" x14ac:dyDescent="0.2">
      <c r="A780" s="70">
        <v>36314</v>
      </c>
      <c r="B780" s="65" t="s">
        <v>1541</v>
      </c>
      <c r="C780" s="278" t="s">
        <v>1542</v>
      </c>
      <c r="D780" s="192">
        <v>4495.9799999999996</v>
      </c>
      <c r="E780" s="192">
        <v>7522.39</v>
      </c>
      <c r="F780" s="71">
        <f t="shared" si="169"/>
        <v>167.31368911783417</v>
      </c>
    </row>
    <row r="781" spans="1:6" ht="12.75" customHeight="1" x14ac:dyDescent="0.2">
      <c r="A781" s="70">
        <v>36315</v>
      </c>
      <c r="B781" s="65" t="s">
        <v>1543</v>
      </c>
      <c r="C781" s="278" t="s">
        <v>1544</v>
      </c>
      <c r="D781" s="192">
        <v>0</v>
      </c>
      <c r="E781" s="192"/>
      <c r="F781" s="71" t="str">
        <f t="shared" si="169"/>
        <v>-</v>
      </c>
    </row>
    <row r="782" spans="1:6" ht="12.75" customHeight="1" x14ac:dyDescent="0.2">
      <c r="A782" s="70">
        <v>36316</v>
      </c>
      <c r="B782" s="65" t="s">
        <v>1545</v>
      </c>
      <c r="C782" s="278" t="s">
        <v>1546</v>
      </c>
      <c r="D782" s="192">
        <v>17866</v>
      </c>
      <c r="E782" s="192">
        <v>20475</v>
      </c>
      <c r="F782" s="71">
        <f t="shared" si="169"/>
        <v>114.60315683421022</v>
      </c>
    </row>
    <row r="783" spans="1:6" ht="12.75" customHeight="1" x14ac:dyDescent="0.2">
      <c r="A783" s="70">
        <v>36317</v>
      </c>
      <c r="B783" s="65" t="s">
        <v>1547</v>
      </c>
      <c r="C783" s="278" t="s">
        <v>1548</v>
      </c>
      <c r="D783" s="192">
        <v>0</v>
      </c>
      <c r="E783" s="192"/>
      <c r="F783" s="71" t="str">
        <f t="shared" si="169"/>
        <v>-</v>
      </c>
    </row>
    <row r="784" spans="1:6" ht="12.75" customHeight="1" x14ac:dyDescent="0.2">
      <c r="A784" s="70">
        <v>36318</v>
      </c>
      <c r="B784" s="65" t="s">
        <v>1549</v>
      </c>
      <c r="C784" s="278" t="s">
        <v>1550</v>
      </c>
      <c r="D784" s="192">
        <v>0</v>
      </c>
      <c r="E784" s="192"/>
      <c r="F784" s="71" t="str">
        <f t="shared" si="169"/>
        <v>-</v>
      </c>
    </row>
    <row r="785" spans="1:6" ht="12" x14ac:dyDescent="0.2">
      <c r="A785" s="70">
        <v>36319</v>
      </c>
      <c r="B785" s="182" t="s">
        <v>1551</v>
      </c>
      <c r="C785" s="278" t="s">
        <v>1552</v>
      </c>
      <c r="D785" s="192">
        <v>0</v>
      </c>
      <c r="E785" s="192"/>
      <c r="F785" s="71" t="str">
        <f t="shared" si="169"/>
        <v>-</v>
      </c>
    </row>
    <row r="786" spans="1:6" ht="12.75" customHeight="1" x14ac:dyDescent="0.2">
      <c r="A786" s="70">
        <v>36323</v>
      </c>
      <c r="B786" s="65" t="s">
        <v>1553</v>
      </c>
      <c r="C786" s="278" t="s">
        <v>1554</v>
      </c>
      <c r="D786" s="192">
        <v>0</v>
      </c>
      <c r="E786" s="192"/>
      <c r="F786" s="71" t="str">
        <f t="shared" si="169"/>
        <v>-</v>
      </c>
    </row>
    <row r="787" spans="1:6" ht="12.75" customHeight="1" x14ac:dyDescent="0.2">
      <c r="A787" s="70">
        <v>36324</v>
      </c>
      <c r="B787" s="65" t="s">
        <v>1555</v>
      </c>
      <c r="C787" s="278" t="s">
        <v>1556</v>
      </c>
      <c r="D787" s="192">
        <v>0</v>
      </c>
      <c r="E787" s="192"/>
      <c r="F787" s="71" t="str">
        <f t="shared" si="169"/>
        <v>-</v>
      </c>
    </row>
    <row r="788" spans="1:6" ht="12.75" customHeight="1" x14ac:dyDescent="0.2">
      <c r="A788" s="70">
        <v>36325</v>
      </c>
      <c r="B788" s="65" t="s">
        <v>1557</v>
      </c>
      <c r="C788" s="278" t="s">
        <v>1558</v>
      </c>
      <c r="D788" s="192">
        <v>0</v>
      </c>
      <c r="E788" s="192"/>
      <c r="F788" s="71" t="str">
        <f t="shared" si="169"/>
        <v>-</v>
      </c>
    </row>
    <row r="789" spans="1:6" ht="12.75" customHeight="1" x14ac:dyDescent="0.2">
      <c r="A789" s="70">
        <v>36326</v>
      </c>
      <c r="B789" s="65" t="s">
        <v>1559</v>
      </c>
      <c r="C789" s="278" t="s">
        <v>1560</v>
      </c>
      <c r="D789" s="192">
        <v>0</v>
      </c>
      <c r="E789" s="192"/>
      <c r="F789" s="71" t="str">
        <f t="shared" si="169"/>
        <v>-</v>
      </c>
    </row>
    <row r="790" spans="1:6" ht="12.75" customHeight="1" x14ac:dyDescent="0.2">
      <c r="A790" s="70">
        <v>36327</v>
      </c>
      <c r="B790" s="65" t="s">
        <v>1561</v>
      </c>
      <c r="C790" s="278" t="s">
        <v>1562</v>
      </c>
      <c r="D790" s="192">
        <v>0</v>
      </c>
      <c r="E790" s="192"/>
      <c r="F790" s="71" t="str">
        <f t="shared" si="169"/>
        <v>-</v>
      </c>
    </row>
    <row r="791" spans="1:6" ht="24" x14ac:dyDescent="0.2">
      <c r="A791" s="70">
        <v>36328</v>
      </c>
      <c r="B791" s="65" t="s">
        <v>1563</v>
      </c>
      <c r="C791" s="278" t="s">
        <v>1564</v>
      </c>
      <c r="D791" s="192">
        <v>0</v>
      </c>
      <c r="E791" s="192"/>
      <c r="F791" s="71" t="str">
        <f t="shared" si="169"/>
        <v>-</v>
      </c>
    </row>
    <row r="792" spans="1:6" ht="12" x14ac:dyDescent="0.2">
      <c r="A792" s="70">
        <v>36329</v>
      </c>
      <c r="B792" s="182" t="s">
        <v>1565</v>
      </c>
      <c r="C792" s="278" t="s">
        <v>1566</v>
      </c>
      <c r="D792" s="192">
        <v>0</v>
      </c>
      <c r="E792" s="192">
        <v>86269.83</v>
      </c>
      <c r="F792" s="71" t="str">
        <f t="shared" si="169"/>
        <v>-</v>
      </c>
    </row>
    <row r="793" spans="1:6" ht="12.75" customHeight="1" x14ac:dyDescent="0.2">
      <c r="A793" s="70" t="s">
        <v>1567</v>
      </c>
      <c r="B793" s="182" t="s">
        <v>1568</v>
      </c>
      <c r="C793" s="277" t="s">
        <v>1567</v>
      </c>
      <c r="D793" s="192">
        <v>0</v>
      </c>
      <c r="E793" s="192"/>
      <c r="F793" s="71" t="str">
        <f t="shared" si="169"/>
        <v>-</v>
      </c>
    </row>
    <row r="794" spans="1:6" ht="12.75" customHeight="1" x14ac:dyDescent="0.2">
      <c r="A794" s="70" t="s">
        <v>1569</v>
      </c>
      <c r="B794" s="182" t="s">
        <v>1570</v>
      </c>
      <c r="C794" s="277" t="s">
        <v>1569</v>
      </c>
      <c r="D794" s="192">
        <v>0</v>
      </c>
      <c r="E794" s="192"/>
      <c r="F794" s="71" t="str">
        <f t="shared" si="169"/>
        <v>-</v>
      </c>
    </row>
    <row r="795" spans="1:6" ht="12.75" customHeight="1" x14ac:dyDescent="0.2">
      <c r="A795" s="70" t="s">
        <v>1571</v>
      </c>
      <c r="B795" s="182" t="s">
        <v>1572</v>
      </c>
      <c r="C795" s="277" t="s">
        <v>1571</v>
      </c>
      <c r="D795" s="192">
        <v>0</v>
      </c>
      <c r="E795" s="192"/>
      <c r="F795" s="71" t="str">
        <f t="shared" si="169"/>
        <v>-</v>
      </c>
    </row>
    <row r="796" spans="1:6" ht="12.75" customHeight="1" x14ac:dyDescent="0.2">
      <c r="A796" s="70" t="s">
        <v>1573</v>
      </c>
      <c r="B796" s="182" t="s">
        <v>1574</v>
      </c>
      <c r="C796" s="277" t="s">
        <v>1573</v>
      </c>
      <c r="D796" s="192">
        <v>0</v>
      </c>
      <c r="E796" s="192"/>
      <c r="F796" s="71" t="str">
        <f t="shared" si="169"/>
        <v>-</v>
      </c>
    </row>
    <row r="797" spans="1:6" ht="24" x14ac:dyDescent="0.2">
      <c r="A797" s="70" t="s">
        <v>1575</v>
      </c>
      <c r="B797" s="182" t="s">
        <v>1576</v>
      </c>
      <c r="C797" s="277" t="s">
        <v>1575</v>
      </c>
      <c r="D797" s="192">
        <v>0</v>
      </c>
      <c r="E797" s="192"/>
      <c r="F797" s="71" t="str">
        <f t="shared" si="169"/>
        <v>-</v>
      </c>
    </row>
    <row r="798" spans="1:6" ht="24" x14ac:dyDescent="0.2">
      <c r="A798" s="70" t="s">
        <v>1577</v>
      </c>
      <c r="B798" s="182" t="s">
        <v>1578</v>
      </c>
      <c r="C798" s="277" t="s">
        <v>1577</v>
      </c>
      <c r="D798" s="192">
        <v>0</v>
      </c>
      <c r="E798" s="192"/>
      <c r="F798" s="71" t="str">
        <f t="shared" si="169"/>
        <v>-</v>
      </c>
    </row>
    <row r="799" spans="1:6" ht="12.75" customHeight="1" x14ac:dyDescent="0.2">
      <c r="A799" s="70" t="s">
        <v>1579</v>
      </c>
      <c r="B799" s="182" t="s">
        <v>1580</v>
      </c>
      <c r="C799" s="277" t="s">
        <v>1579</v>
      </c>
      <c r="D799" s="192">
        <v>0</v>
      </c>
      <c r="E799" s="192"/>
      <c r="F799" s="71" t="str">
        <f t="shared" si="169"/>
        <v>-</v>
      </c>
    </row>
    <row r="800" spans="1:6" ht="24" x14ac:dyDescent="0.2">
      <c r="A800" s="70" t="s">
        <v>1581</v>
      </c>
      <c r="B800" s="182" t="s">
        <v>1582</v>
      </c>
      <c r="C800" s="277" t="s">
        <v>1581</v>
      </c>
      <c r="D800" s="192">
        <v>0</v>
      </c>
      <c r="E800" s="192"/>
      <c r="F800" s="71" t="str">
        <f t="shared" si="169"/>
        <v>-</v>
      </c>
    </row>
    <row r="801" spans="1:6" ht="12.75" customHeight="1" x14ac:dyDescent="0.2">
      <c r="A801" s="63" t="s">
        <v>1583</v>
      </c>
      <c r="B801" s="244" t="s">
        <v>1584</v>
      </c>
      <c r="C801" s="248" t="s">
        <v>1583</v>
      </c>
      <c r="D801" s="194">
        <v>0</v>
      </c>
      <c r="E801" s="194"/>
      <c r="F801" s="45" t="str">
        <f t="shared" si="169"/>
        <v>-</v>
      </c>
    </row>
    <row r="802" spans="1:6" ht="12.75" customHeight="1" x14ac:dyDescent="0.2">
      <c r="A802" s="63" t="s">
        <v>1585</v>
      </c>
      <c r="B802" s="244" t="s">
        <v>1586</v>
      </c>
      <c r="C802" s="248" t="s">
        <v>1585</v>
      </c>
      <c r="D802" s="194">
        <v>0</v>
      </c>
      <c r="E802" s="194"/>
      <c r="F802" s="45" t="str">
        <f t="shared" si="169"/>
        <v>-</v>
      </c>
    </row>
    <row r="803" spans="1:6" ht="24" x14ac:dyDescent="0.2">
      <c r="A803" s="63" t="s">
        <v>1587</v>
      </c>
      <c r="B803" s="244" t="s">
        <v>1588</v>
      </c>
      <c r="C803" s="248" t="s">
        <v>1587</v>
      </c>
      <c r="D803" s="194">
        <v>0</v>
      </c>
      <c r="E803" s="194"/>
      <c r="F803" s="45" t="str">
        <f t="shared" si="169"/>
        <v>-</v>
      </c>
    </row>
    <row r="804" spans="1:6" ht="24" x14ac:dyDescent="0.2">
      <c r="A804" s="70" t="s">
        <v>1589</v>
      </c>
      <c r="B804" s="182" t="s">
        <v>1590</v>
      </c>
      <c r="C804" s="277" t="s">
        <v>1589</v>
      </c>
      <c r="D804" s="192">
        <v>0</v>
      </c>
      <c r="E804" s="192"/>
      <c r="F804" s="71" t="str">
        <f t="shared" si="169"/>
        <v>-</v>
      </c>
    </row>
    <row r="805" spans="1:6" ht="24" x14ac:dyDescent="0.2">
      <c r="A805" s="70" t="s">
        <v>1591</v>
      </c>
      <c r="B805" s="182" t="s">
        <v>1592</v>
      </c>
      <c r="C805" s="277" t="s">
        <v>1591</v>
      </c>
      <c r="D805" s="192">
        <v>0</v>
      </c>
      <c r="E805" s="192"/>
      <c r="F805" s="71" t="str">
        <f t="shared" si="169"/>
        <v>-</v>
      </c>
    </row>
    <row r="806" spans="1:6" ht="24" x14ac:dyDescent="0.2">
      <c r="A806" s="70">
        <v>36511</v>
      </c>
      <c r="B806" s="182" t="s">
        <v>1593</v>
      </c>
      <c r="C806" s="277">
        <v>36511</v>
      </c>
      <c r="D806" s="192"/>
      <c r="E806" s="192"/>
      <c r="F806" s="71" t="str">
        <f t="shared" ref="F806:F814" si="171">IF(D806&lt;&gt;0,IF(E806/D806&gt;=100,"&gt;&gt;100",E806/D806*100),"-")</f>
        <v>-</v>
      </c>
    </row>
    <row r="807" spans="1:6" ht="24" x14ac:dyDescent="0.2">
      <c r="A807" s="70" t="s">
        <v>1594</v>
      </c>
      <c r="B807" s="182" t="s">
        <v>1595</v>
      </c>
      <c r="C807" s="277" t="s">
        <v>1594</v>
      </c>
      <c r="D807" s="192"/>
      <c r="E807" s="192"/>
      <c r="F807" s="71" t="str">
        <f t="shared" si="171"/>
        <v>-</v>
      </c>
    </row>
    <row r="808" spans="1:6" ht="24" x14ac:dyDescent="0.2">
      <c r="A808" s="70" t="s">
        <v>1596</v>
      </c>
      <c r="B808" s="182" t="s">
        <v>1597</v>
      </c>
      <c r="C808" s="277" t="s">
        <v>1596</v>
      </c>
      <c r="D808" s="192"/>
      <c r="E808" s="192"/>
      <c r="F808" s="71" t="str">
        <f t="shared" si="171"/>
        <v>-</v>
      </c>
    </row>
    <row r="809" spans="1:6" ht="24" x14ac:dyDescent="0.2">
      <c r="A809" s="70" t="s">
        <v>1598</v>
      </c>
      <c r="B809" s="182" t="s">
        <v>1599</v>
      </c>
      <c r="C809" s="277" t="s">
        <v>1598</v>
      </c>
      <c r="D809" s="192"/>
      <c r="E809" s="192"/>
      <c r="F809" s="71" t="str">
        <f t="shared" si="171"/>
        <v>-</v>
      </c>
    </row>
    <row r="810" spans="1:6" ht="24" x14ac:dyDescent="0.2">
      <c r="A810" s="70" t="s">
        <v>1600</v>
      </c>
      <c r="B810" s="182" t="s">
        <v>1601</v>
      </c>
      <c r="C810" s="277" t="s">
        <v>1600</v>
      </c>
      <c r="D810" s="192"/>
      <c r="E810" s="192"/>
      <c r="F810" s="71" t="str">
        <f t="shared" si="171"/>
        <v>-</v>
      </c>
    </row>
    <row r="811" spans="1:6" ht="24" x14ac:dyDescent="0.2">
      <c r="A811" s="70" t="s">
        <v>1602</v>
      </c>
      <c r="B811" s="182" t="s">
        <v>1603</v>
      </c>
      <c r="C811" s="277" t="s">
        <v>1602</v>
      </c>
      <c r="D811" s="192"/>
      <c r="E811" s="192"/>
      <c r="F811" s="71" t="str">
        <f t="shared" si="171"/>
        <v>-</v>
      </c>
    </row>
    <row r="812" spans="1:6" ht="12" x14ac:dyDescent="0.2">
      <c r="A812" s="70" t="s">
        <v>1604</v>
      </c>
      <c r="B812" s="182" t="s">
        <v>1605</v>
      </c>
      <c r="C812" s="277" t="s">
        <v>1604</v>
      </c>
      <c r="D812" s="192"/>
      <c r="E812" s="192"/>
      <c r="F812" s="71" t="str">
        <f t="shared" si="171"/>
        <v>-</v>
      </c>
    </row>
    <row r="813" spans="1:6" ht="12" x14ac:dyDescent="0.2">
      <c r="A813" s="70" t="s">
        <v>1606</v>
      </c>
      <c r="B813" s="182" t="s">
        <v>1607</v>
      </c>
      <c r="C813" s="277" t="s">
        <v>1606</v>
      </c>
      <c r="D813" s="192"/>
      <c r="E813" s="192"/>
      <c r="F813" s="71" t="str">
        <f t="shared" si="171"/>
        <v>-</v>
      </c>
    </row>
    <row r="814" spans="1:6" ht="12" x14ac:dyDescent="0.2">
      <c r="A814" s="70" t="s">
        <v>1608</v>
      </c>
      <c r="B814" s="182" t="s">
        <v>1609</v>
      </c>
      <c r="C814" s="277" t="s">
        <v>1608</v>
      </c>
      <c r="D814" s="192"/>
      <c r="E814" s="192"/>
      <c r="F814" s="71" t="str">
        <f t="shared" si="171"/>
        <v>-</v>
      </c>
    </row>
    <row r="815" spans="1:6" ht="24" x14ac:dyDescent="0.2">
      <c r="A815" s="70" t="s">
        <v>1610</v>
      </c>
      <c r="B815" s="182" t="s">
        <v>1611</v>
      </c>
      <c r="C815" s="277" t="s">
        <v>1610</v>
      </c>
      <c r="D815" s="192">
        <v>0</v>
      </c>
      <c r="E815" s="192"/>
      <c r="F815" s="71" t="str">
        <f t="shared" si="169"/>
        <v>-</v>
      </c>
    </row>
    <row r="816" spans="1:6" ht="12" x14ac:dyDescent="0.2">
      <c r="A816" s="70" t="s">
        <v>1612</v>
      </c>
      <c r="B816" s="182" t="s">
        <v>1613</v>
      </c>
      <c r="C816" s="277" t="s">
        <v>1612</v>
      </c>
      <c r="D816" s="192">
        <v>0</v>
      </c>
      <c r="E816" s="192"/>
      <c r="F816" s="71" t="str">
        <f t="shared" si="169"/>
        <v>-</v>
      </c>
    </row>
    <row r="817" spans="1:6" ht="24" x14ac:dyDescent="0.2">
      <c r="A817" s="70" t="s">
        <v>1614</v>
      </c>
      <c r="B817" s="65" t="s">
        <v>1615</v>
      </c>
      <c r="C817" s="278" t="s">
        <v>1614</v>
      </c>
      <c r="D817" s="192">
        <v>0</v>
      </c>
      <c r="E817" s="192"/>
      <c r="F817" s="71" t="str">
        <f t="shared" si="169"/>
        <v>-</v>
      </c>
    </row>
    <row r="818" spans="1:6" ht="24" x14ac:dyDescent="0.2">
      <c r="A818" s="70" t="s">
        <v>1616</v>
      </c>
      <c r="B818" s="65" t="s">
        <v>1617</v>
      </c>
      <c r="C818" s="278" t="s">
        <v>1616</v>
      </c>
      <c r="D818" s="192">
        <v>0</v>
      </c>
      <c r="E818" s="192"/>
      <c r="F818" s="71" t="str">
        <f t="shared" si="169"/>
        <v>-</v>
      </c>
    </row>
    <row r="819" spans="1:6" ht="24" x14ac:dyDescent="0.2">
      <c r="A819" s="70" t="s">
        <v>1618</v>
      </c>
      <c r="B819" s="65" t="s">
        <v>1619</v>
      </c>
      <c r="C819" s="278" t="s">
        <v>1618</v>
      </c>
      <c r="D819" s="192">
        <v>0</v>
      </c>
      <c r="E819" s="192"/>
      <c r="F819" s="71" t="str">
        <f t="shared" si="169"/>
        <v>-</v>
      </c>
    </row>
    <row r="820" spans="1:6" ht="24" x14ac:dyDescent="0.2">
      <c r="A820" s="70" t="s">
        <v>1620</v>
      </c>
      <c r="B820" s="65" t="s">
        <v>1621</v>
      </c>
      <c r="C820" s="278" t="s">
        <v>1620</v>
      </c>
      <c r="D820" s="192">
        <v>0</v>
      </c>
      <c r="E820" s="192"/>
      <c r="F820" s="71" t="str">
        <f t="shared" si="169"/>
        <v>-</v>
      </c>
    </row>
    <row r="821" spans="1:6" ht="12.75" customHeight="1" x14ac:dyDescent="0.2">
      <c r="A821" s="63" t="s">
        <v>1622</v>
      </c>
      <c r="B821" s="64" t="s">
        <v>1623</v>
      </c>
      <c r="C821" s="247" t="s">
        <v>1622</v>
      </c>
      <c r="D821" s="194">
        <v>0</v>
      </c>
      <c r="E821" s="194"/>
      <c r="F821" s="45" t="str">
        <f t="shared" si="169"/>
        <v>-</v>
      </c>
    </row>
    <row r="822" spans="1:6" ht="12.75" customHeight="1" x14ac:dyDescent="0.2">
      <c r="A822" s="63" t="s">
        <v>1624</v>
      </c>
      <c r="B822" s="64" t="s">
        <v>1625</v>
      </c>
      <c r="C822" s="247" t="s">
        <v>1624</v>
      </c>
      <c r="D822" s="194">
        <v>0</v>
      </c>
      <c r="E822" s="194"/>
      <c r="F822" s="45" t="str">
        <f t="shared" si="169"/>
        <v>-</v>
      </c>
    </row>
    <row r="823" spans="1:6" ht="12.75" customHeight="1" x14ac:dyDescent="0.2">
      <c r="A823" s="63" t="s">
        <v>1626</v>
      </c>
      <c r="B823" s="64" t="s">
        <v>1627</v>
      </c>
      <c r="C823" s="247" t="s">
        <v>1626</v>
      </c>
      <c r="D823" s="194">
        <v>0</v>
      </c>
      <c r="E823" s="194"/>
      <c r="F823" s="45" t="str">
        <f t="shared" si="169"/>
        <v>-</v>
      </c>
    </row>
    <row r="824" spans="1:6" ht="24" x14ac:dyDescent="0.2">
      <c r="A824" s="70" t="s">
        <v>1628</v>
      </c>
      <c r="B824" s="65" t="s">
        <v>1629</v>
      </c>
      <c r="C824" s="278" t="s">
        <v>1628</v>
      </c>
      <c r="D824" s="192">
        <v>0</v>
      </c>
      <c r="E824" s="192"/>
      <c r="F824" s="71" t="str">
        <f t="shared" si="169"/>
        <v>-</v>
      </c>
    </row>
    <row r="825" spans="1:6" ht="24" x14ac:dyDescent="0.2">
      <c r="A825" s="70" t="s">
        <v>1630</v>
      </c>
      <c r="B825" s="65" t="s">
        <v>1631</v>
      </c>
      <c r="C825" s="278" t="s">
        <v>1630</v>
      </c>
      <c r="D825" s="192">
        <v>0</v>
      </c>
      <c r="E825" s="192"/>
      <c r="F825" s="71" t="str">
        <f t="shared" si="169"/>
        <v>-</v>
      </c>
    </row>
    <row r="826" spans="1:6" ht="24" x14ac:dyDescent="0.2">
      <c r="A826" s="70" t="s">
        <v>1632</v>
      </c>
      <c r="B826" s="65" t="s">
        <v>1633</v>
      </c>
      <c r="C826" s="278" t="s">
        <v>1632</v>
      </c>
      <c r="D826" s="192">
        <v>0</v>
      </c>
      <c r="E826" s="192"/>
      <c r="F826" s="71" t="str">
        <f t="shared" si="169"/>
        <v>-</v>
      </c>
    </row>
    <row r="827" spans="1:6" ht="24" x14ac:dyDescent="0.2">
      <c r="A827" s="70" t="s">
        <v>1634</v>
      </c>
      <c r="B827" s="65" t="s">
        <v>1635</v>
      </c>
      <c r="C827" s="278" t="s">
        <v>1634</v>
      </c>
      <c r="D827" s="192">
        <v>0</v>
      </c>
      <c r="E827" s="192"/>
      <c r="F827" s="71" t="str">
        <f t="shared" si="169"/>
        <v>-</v>
      </c>
    </row>
    <row r="828" spans="1:6" ht="24" x14ac:dyDescent="0.2">
      <c r="A828" s="70" t="s">
        <v>1636</v>
      </c>
      <c r="B828" s="65" t="s">
        <v>1637</v>
      </c>
      <c r="C828" s="278" t="s">
        <v>1636</v>
      </c>
      <c r="D828" s="192">
        <v>0</v>
      </c>
      <c r="E828" s="192"/>
      <c r="F828" s="71" t="str">
        <f t="shared" si="169"/>
        <v>-</v>
      </c>
    </row>
    <row r="829" spans="1:6" ht="24" x14ac:dyDescent="0.2">
      <c r="A829" s="70" t="s">
        <v>1638</v>
      </c>
      <c r="B829" s="65" t="s">
        <v>1639</v>
      </c>
      <c r="C829" s="278" t="s">
        <v>1638</v>
      </c>
      <c r="D829" s="192">
        <v>0</v>
      </c>
      <c r="E829" s="192"/>
      <c r="F829" s="71" t="str">
        <f t="shared" si="169"/>
        <v>-</v>
      </c>
    </row>
    <row r="830" spans="1:6" ht="24" x14ac:dyDescent="0.2">
      <c r="A830" s="70" t="s">
        <v>1640</v>
      </c>
      <c r="B830" s="65" t="s">
        <v>1641</v>
      </c>
      <c r="C830" s="278" t="s">
        <v>1640</v>
      </c>
      <c r="D830" s="192">
        <v>0</v>
      </c>
      <c r="E830" s="192"/>
      <c r="F830" s="71" t="str">
        <f t="shared" si="169"/>
        <v>-</v>
      </c>
    </row>
    <row r="831" spans="1:6" ht="12.75" customHeight="1" x14ac:dyDescent="0.2">
      <c r="A831" s="70" t="s">
        <v>1642</v>
      </c>
      <c r="B831" s="65" t="s">
        <v>1643</v>
      </c>
      <c r="C831" s="278" t="s">
        <v>1642</v>
      </c>
      <c r="D831" s="192">
        <v>0</v>
      </c>
      <c r="E831" s="192"/>
      <c r="F831" s="71" t="str">
        <f t="shared" si="169"/>
        <v>-</v>
      </c>
    </row>
    <row r="832" spans="1:6" ht="12.75" customHeight="1" x14ac:dyDescent="0.2">
      <c r="A832" s="70" t="s">
        <v>1644</v>
      </c>
      <c r="B832" s="65" t="s">
        <v>1645</v>
      </c>
      <c r="C832" s="278" t="s">
        <v>1644</v>
      </c>
      <c r="D832" s="192">
        <v>0</v>
      </c>
      <c r="E832" s="192"/>
      <c r="F832" s="71" t="str">
        <f t="shared" si="169"/>
        <v>-</v>
      </c>
    </row>
    <row r="833" spans="1:6" ht="24" x14ac:dyDescent="0.2">
      <c r="A833" s="70" t="s">
        <v>1646</v>
      </c>
      <c r="B833" s="65" t="s">
        <v>1647</v>
      </c>
      <c r="C833" s="278" t="s">
        <v>1646</v>
      </c>
      <c r="D833" s="192">
        <v>0</v>
      </c>
      <c r="E833" s="192"/>
      <c r="F833" s="71" t="str">
        <f t="shared" si="169"/>
        <v>-</v>
      </c>
    </row>
    <row r="834" spans="1:6" ht="24" x14ac:dyDescent="0.2">
      <c r="A834" s="70" t="s">
        <v>1648</v>
      </c>
      <c r="B834" s="65" t="s">
        <v>1649</v>
      </c>
      <c r="C834" s="278" t="s">
        <v>1648</v>
      </c>
      <c r="D834" s="192">
        <v>0</v>
      </c>
      <c r="E834" s="192"/>
      <c r="F834" s="71" t="str">
        <f t="shared" si="169"/>
        <v>-</v>
      </c>
    </row>
    <row r="835" spans="1:6" ht="12.75" customHeight="1" x14ac:dyDescent="0.2">
      <c r="A835" s="70" t="s">
        <v>1650</v>
      </c>
      <c r="B835" s="65" t="s">
        <v>1651</v>
      </c>
      <c r="C835" s="278" t="s">
        <v>1650</v>
      </c>
      <c r="D835" s="192">
        <v>0</v>
      </c>
      <c r="E835" s="192"/>
      <c r="F835" s="71" t="str">
        <f t="shared" si="169"/>
        <v>-</v>
      </c>
    </row>
    <row r="836" spans="1:6" ht="12.75" customHeight="1" x14ac:dyDescent="0.2">
      <c r="A836" s="70" t="s">
        <v>1652</v>
      </c>
      <c r="B836" s="65" t="s">
        <v>1653</v>
      </c>
      <c r="C836" s="278" t="s">
        <v>1652</v>
      </c>
      <c r="D836" s="192">
        <v>0</v>
      </c>
      <c r="E836" s="192"/>
      <c r="F836" s="71" t="str">
        <f t="shared" si="169"/>
        <v>-</v>
      </c>
    </row>
    <row r="837" spans="1:6" ht="12.75" customHeight="1" x14ac:dyDescent="0.2">
      <c r="A837" s="70" t="s">
        <v>1654</v>
      </c>
      <c r="B837" s="65" t="s">
        <v>1655</v>
      </c>
      <c r="C837" s="278" t="s">
        <v>1654</v>
      </c>
      <c r="D837" s="192">
        <v>0</v>
      </c>
      <c r="E837" s="192"/>
      <c r="F837" s="71" t="str">
        <f t="shared" si="169"/>
        <v>-</v>
      </c>
    </row>
    <row r="838" spans="1:6" ht="12.75" customHeight="1" x14ac:dyDescent="0.2">
      <c r="A838" s="70" t="s">
        <v>1656</v>
      </c>
      <c r="B838" s="65" t="s">
        <v>1657</v>
      </c>
      <c r="C838" s="278" t="s">
        <v>1656</v>
      </c>
      <c r="D838" s="192">
        <v>0</v>
      </c>
      <c r="E838" s="192"/>
      <c r="F838" s="71" t="str">
        <f t="shared" si="169"/>
        <v>-</v>
      </c>
    </row>
    <row r="839" spans="1:6" ht="12.75" customHeight="1" x14ac:dyDescent="0.2">
      <c r="A839" s="63" t="s">
        <v>1658</v>
      </c>
      <c r="B839" s="64" t="s">
        <v>1659</v>
      </c>
      <c r="C839" s="247" t="s">
        <v>1658</v>
      </c>
      <c r="D839" s="194">
        <v>0</v>
      </c>
      <c r="E839" s="194"/>
      <c r="F839" s="45" t="str">
        <f t="shared" si="169"/>
        <v>-</v>
      </c>
    </row>
    <row r="840" spans="1:6" ht="12.75" customHeight="1" x14ac:dyDescent="0.2">
      <c r="A840" s="63" t="s">
        <v>1660</v>
      </c>
      <c r="B840" s="64" t="s">
        <v>1661</v>
      </c>
      <c r="C840" s="247" t="s">
        <v>1660</v>
      </c>
      <c r="D840" s="194">
        <v>0</v>
      </c>
      <c r="E840" s="194"/>
      <c r="F840" s="45" t="str">
        <f t="shared" si="169"/>
        <v>-</v>
      </c>
    </row>
    <row r="841" spans="1:6" ht="12.75" customHeight="1" x14ac:dyDescent="0.2">
      <c r="A841" s="63" t="s">
        <v>1662</v>
      </c>
      <c r="B841" s="64" t="s">
        <v>1663</v>
      </c>
      <c r="C841" s="247" t="s">
        <v>1662</v>
      </c>
      <c r="D841" s="194">
        <v>0</v>
      </c>
      <c r="E841" s="194"/>
      <c r="F841" s="45" t="str">
        <f t="shared" si="169"/>
        <v>-</v>
      </c>
    </row>
    <row r="842" spans="1:6" ht="12.75" customHeight="1" x14ac:dyDescent="0.2">
      <c r="A842" s="63" t="s">
        <v>1664</v>
      </c>
      <c r="B842" s="64" t="s">
        <v>1665</v>
      </c>
      <c r="C842" s="247" t="s">
        <v>1664</v>
      </c>
      <c r="D842" s="194">
        <v>0</v>
      </c>
      <c r="E842" s="194"/>
      <c r="F842" s="45" t="str">
        <f t="shared" si="169"/>
        <v>-</v>
      </c>
    </row>
    <row r="843" spans="1:6" ht="12.75" customHeight="1" x14ac:dyDescent="0.2">
      <c r="A843" s="63" t="s">
        <v>1666</v>
      </c>
      <c r="B843" s="64" t="s">
        <v>1667</v>
      </c>
      <c r="C843" s="247" t="s">
        <v>1666</v>
      </c>
      <c r="D843" s="194">
        <v>4671.09</v>
      </c>
      <c r="E843" s="194">
        <v>6216.77</v>
      </c>
      <c r="F843" s="45">
        <f t="shared" si="169"/>
        <v>133.09034936171216</v>
      </c>
    </row>
    <row r="844" spans="1:6" ht="12.75" customHeight="1" x14ac:dyDescent="0.2">
      <c r="A844" s="63" t="s">
        <v>1668</v>
      </c>
      <c r="B844" s="64" t="s">
        <v>1669</v>
      </c>
      <c r="C844" s="247" t="s">
        <v>1668</v>
      </c>
      <c r="D844" s="194">
        <v>0</v>
      </c>
      <c r="E844" s="194"/>
      <c r="F844" s="45" t="str">
        <f t="shared" si="169"/>
        <v>-</v>
      </c>
    </row>
    <row r="845" spans="1:6" ht="12.75" customHeight="1" x14ac:dyDescent="0.2">
      <c r="A845" s="63" t="s">
        <v>1670</v>
      </c>
      <c r="B845" s="64" t="s">
        <v>1671</v>
      </c>
      <c r="C845" s="247" t="s">
        <v>1670</v>
      </c>
      <c r="D845" s="194">
        <v>0</v>
      </c>
      <c r="E845" s="194"/>
      <c r="F845" s="45" t="str">
        <f t="shared" si="169"/>
        <v>-</v>
      </c>
    </row>
    <row r="846" spans="1:6" ht="12.75" customHeight="1" x14ac:dyDescent="0.2">
      <c r="A846" s="63">
        <v>37215</v>
      </c>
      <c r="B846" s="64" t="s">
        <v>1672</v>
      </c>
      <c r="C846" s="247" t="s">
        <v>1673</v>
      </c>
      <c r="D846" s="194">
        <v>13200</v>
      </c>
      <c r="E846" s="194">
        <v>12840</v>
      </c>
      <c r="F846" s="45">
        <f t="shared" si="169"/>
        <v>97.27272727272728</v>
      </c>
    </row>
    <row r="847" spans="1:6" ht="24" x14ac:dyDescent="0.2">
      <c r="A847" s="63">
        <v>37216</v>
      </c>
      <c r="B847" s="183" t="s">
        <v>1674</v>
      </c>
      <c r="C847" s="247" t="s">
        <v>1675</v>
      </c>
      <c r="D847" s="194">
        <v>0</v>
      </c>
      <c r="E847" s="194"/>
      <c r="F847" s="45" t="str">
        <f t="shared" si="169"/>
        <v>-</v>
      </c>
    </row>
    <row r="848" spans="1:6" ht="12.75" customHeight="1" x14ac:dyDescent="0.2">
      <c r="A848" s="63">
        <v>37217</v>
      </c>
      <c r="B848" s="64" t="s">
        <v>1676</v>
      </c>
      <c r="C848" s="247" t="s">
        <v>1677</v>
      </c>
      <c r="D848" s="194">
        <v>10086.92</v>
      </c>
      <c r="E848" s="194">
        <v>2123.56</v>
      </c>
      <c r="F848" s="45">
        <f t="shared" si="169"/>
        <v>21.052610707728423</v>
      </c>
    </row>
    <row r="849" spans="1:6" ht="12.75" customHeight="1" x14ac:dyDescent="0.2">
      <c r="A849" s="63">
        <v>37218</v>
      </c>
      <c r="B849" s="64" t="s">
        <v>1678</v>
      </c>
      <c r="C849" s="247" t="s">
        <v>1679</v>
      </c>
      <c r="D849" s="194">
        <v>0</v>
      </c>
      <c r="E849" s="194"/>
      <c r="F849" s="45" t="str">
        <f t="shared" si="169"/>
        <v>-</v>
      </c>
    </row>
    <row r="850" spans="1:6" ht="12.75" customHeight="1" x14ac:dyDescent="0.2">
      <c r="A850" s="63">
        <v>37219</v>
      </c>
      <c r="B850" s="64" t="s">
        <v>1680</v>
      </c>
      <c r="C850" s="247" t="s">
        <v>1681</v>
      </c>
      <c r="D850" s="194">
        <v>8440.51</v>
      </c>
      <c r="E850" s="194">
        <v>33644.730000000003</v>
      </c>
      <c r="F850" s="45">
        <f t="shared" si="169"/>
        <v>398.61015507356785</v>
      </c>
    </row>
    <row r="851" spans="1:6" ht="12.75" customHeight="1" x14ac:dyDescent="0.2">
      <c r="A851" s="63">
        <v>37221</v>
      </c>
      <c r="B851" s="64" t="s">
        <v>1682</v>
      </c>
      <c r="C851" s="247" t="s">
        <v>1683</v>
      </c>
      <c r="D851" s="194">
        <v>14321.08</v>
      </c>
      <c r="E851" s="194">
        <v>11180.91</v>
      </c>
      <c r="F851" s="45">
        <f t="shared" si="169"/>
        <v>78.073092252818924</v>
      </c>
    </row>
    <row r="852" spans="1:6" ht="12.75" customHeight="1" x14ac:dyDescent="0.2">
      <c r="A852" s="63" t="s">
        <v>1684</v>
      </c>
      <c r="B852" s="64" t="s">
        <v>1661</v>
      </c>
      <c r="C852" s="247" t="s">
        <v>1684</v>
      </c>
      <c r="D852" s="194">
        <v>0</v>
      </c>
      <c r="E852" s="194"/>
      <c r="F852" s="45" t="str">
        <f t="shared" si="169"/>
        <v>-</v>
      </c>
    </row>
    <row r="853" spans="1:6" ht="12.75" customHeight="1" x14ac:dyDescent="0.2">
      <c r="A853" s="63" t="s">
        <v>1685</v>
      </c>
      <c r="B853" s="64" t="s">
        <v>1686</v>
      </c>
      <c r="C853" s="247" t="s">
        <v>1685</v>
      </c>
      <c r="D853" s="194">
        <v>0</v>
      </c>
      <c r="E853" s="194"/>
      <c r="F853" s="45" t="str">
        <f t="shared" si="169"/>
        <v>-</v>
      </c>
    </row>
    <row r="854" spans="1:6" ht="12.75" customHeight="1" x14ac:dyDescent="0.2">
      <c r="A854" s="63" t="s">
        <v>1687</v>
      </c>
      <c r="B854" s="64" t="s">
        <v>1688</v>
      </c>
      <c r="C854" s="247" t="s">
        <v>1687</v>
      </c>
      <c r="D854" s="194">
        <v>1536</v>
      </c>
      <c r="E854" s="194">
        <v>1545</v>
      </c>
      <c r="F854" s="45">
        <f t="shared" si="169"/>
        <v>100.5859375</v>
      </c>
    </row>
    <row r="855" spans="1:6" ht="12.75" customHeight="1" x14ac:dyDescent="0.2">
      <c r="A855" s="63" t="s">
        <v>1689</v>
      </c>
      <c r="B855" s="64" t="s">
        <v>1690</v>
      </c>
      <c r="C855" s="247" t="s">
        <v>1689</v>
      </c>
      <c r="D855" s="194">
        <v>0</v>
      </c>
      <c r="E855" s="194"/>
      <c r="F855" s="45" t="str">
        <f t="shared" si="169"/>
        <v>-</v>
      </c>
    </row>
    <row r="856" spans="1:6" ht="12.75" customHeight="1" x14ac:dyDescent="0.2">
      <c r="A856" s="63">
        <v>38117</v>
      </c>
      <c r="B856" s="64" t="s">
        <v>1691</v>
      </c>
      <c r="C856" s="247" t="s">
        <v>1692</v>
      </c>
      <c r="D856" s="194">
        <v>0</v>
      </c>
      <c r="E856" s="194"/>
      <c r="F856" s="45" t="str">
        <f t="shared" si="169"/>
        <v>-</v>
      </c>
    </row>
    <row r="857" spans="1:6" ht="12.75" customHeight="1" x14ac:dyDescent="0.2">
      <c r="A857" s="63">
        <v>38612</v>
      </c>
      <c r="B857" s="64" t="s">
        <v>1693</v>
      </c>
      <c r="C857" s="247" t="s">
        <v>1694</v>
      </c>
      <c r="D857" s="194">
        <v>0</v>
      </c>
      <c r="E857" s="194"/>
      <c r="F857" s="45" t="str">
        <f t="shared" si="169"/>
        <v>-</v>
      </c>
    </row>
    <row r="858" spans="1:6" ht="12.75" customHeight="1" x14ac:dyDescent="0.2">
      <c r="A858" s="63">
        <v>38613</v>
      </c>
      <c r="B858" s="64" t="s">
        <v>1695</v>
      </c>
      <c r="C858" s="247" t="s">
        <v>1696</v>
      </c>
      <c r="D858" s="194">
        <v>0</v>
      </c>
      <c r="E858" s="194"/>
      <c r="F858" s="45" t="str">
        <f t="shared" si="169"/>
        <v>-</v>
      </c>
    </row>
    <row r="859" spans="1:6" ht="12.75" customHeight="1" x14ac:dyDescent="0.2">
      <c r="A859" s="63">
        <v>38614</v>
      </c>
      <c r="B859" s="64" t="s">
        <v>1697</v>
      </c>
      <c r="C859" s="247" t="s">
        <v>1698</v>
      </c>
      <c r="D859" s="194">
        <v>0</v>
      </c>
      <c r="E859" s="194"/>
      <c r="F859" s="45" t="str">
        <f t="shared" si="169"/>
        <v>-</v>
      </c>
    </row>
    <row r="860" spans="1:6" ht="12.75" customHeight="1" x14ac:dyDescent="0.2">
      <c r="A860" s="63">
        <v>38615</v>
      </c>
      <c r="B860" s="64" t="s">
        <v>1699</v>
      </c>
      <c r="C860" s="247" t="s">
        <v>1700</v>
      </c>
      <c r="D860" s="194">
        <v>0</v>
      </c>
      <c r="E860" s="194"/>
      <c r="F860" s="45" t="str">
        <f t="shared" si="169"/>
        <v>-</v>
      </c>
    </row>
    <row r="861" spans="1:6" ht="12.75" customHeight="1" x14ac:dyDescent="0.2">
      <c r="A861" s="63">
        <v>38622</v>
      </c>
      <c r="B861" s="64" t="s">
        <v>1701</v>
      </c>
      <c r="C861" s="247" t="s">
        <v>1702</v>
      </c>
      <c r="D861" s="194">
        <v>0</v>
      </c>
      <c r="E861" s="194"/>
      <c r="F861" s="45" t="str">
        <f t="shared" si="169"/>
        <v>-</v>
      </c>
    </row>
    <row r="862" spans="1:6" ht="12.75" customHeight="1" x14ac:dyDescent="0.2">
      <c r="A862" s="63">
        <v>38623</v>
      </c>
      <c r="B862" s="64" t="s">
        <v>1703</v>
      </c>
      <c r="C862" s="247" t="s">
        <v>1704</v>
      </c>
      <c r="D862" s="194">
        <v>0</v>
      </c>
      <c r="E862" s="194"/>
      <c r="F862" s="45" t="str">
        <f t="shared" si="169"/>
        <v>-</v>
      </c>
    </row>
    <row r="863" spans="1:6" ht="12.75" customHeight="1" x14ac:dyDescent="0.2">
      <c r="A863" s="63">
        <v>38624</v>
      </c>
      <c r="B863" s="64" t="s">
        <v>1705</v>
      </c>
      <c r="C863" s="247" t="s">
        <v>1706</v>
      </c>
      <c r="D863" s="194">
        <v>0</v>
      </c>
      <c r="E863" s="194"/>
      <c r="F863" s="45" t="str">
        <f t="shared" si="169"/>
        <v>-</v>
      </c>
    </row>
    <row r="864" spans="1:6" ht="12.75" customHeight="1" x14ac:dyDescent="0.2">
      <c r="A864" s="63">
        <v>38625</v>
      </c>
      <c r="B864" s="64" t="s">
        <v>1707</v>
      </c>
      <c r="C864" s="247" t="s">
        <v>1708</v>
      </c>
      <c r="D864" s="194">
        <v>0</v>
      </c>
      <c r="E864" s="194"/>
      <c r="F864" s="45" t="str">
        <f t="shared" si="169"/>
        <v>-</v>
      </c>
    </row>
    <row r="865" spans="1:6" ht="12.75" customHeight="1" x14ac:dyDescent="0.2">
      <c r="A865" s="63" t="s">
        <v>1709</v>
      </c>
      <c r="B865" s="64" t="s">
        <v>1710</v>
      </c>
      <c r="C865" s="247" t="s">
        <v>1709</v>
      </c>
      <c r="D865" s="194">
        <v>0</v>
      </c>
      <c r="E865" s="194"/>
      <c r="F865" s="45" t="str">
        <f t="shared" si="169"/>
        <v>-</v>
      </c>
    </row>
    <row r="866" spans="1:6" ht="12.75" customHeight="1" x14ac:dyDescent="0.2">
      <c r="A866" s="63">
        <v>38631</v>
      </c>
      <c r="B866" s="64" t="s">
        <v>1711</v>
      </c>
      <c r="C866" s="247" t="s">
        <v>1712</v>
      </c>
      <c r="D866" s="194">
        <v>0</v>
      </c>
      <c r="E866" s="194"/>
      <c r="F866" s="45" t="str">
        <f t="shared" si="169"/>
        <v>-</v>
      </c>
    </row>
    <row r="867" spans="1:6" ht="12.75" customHeight="1" x14ac:dyDescent="0.2">
      <c r="A867" s="63">
        <v>38632</v>
      </c>
      <c r="B867" s="64" t="s">
        <v>1713</v>
      </c>
      <c r="C867" s="247" t="s">
        <v>1714</v>
      </c>
      <c r="D867" s="194">
        <v>0</v>
      </c>
      <c r="E867" s="194"/>
      <c r="F867" s="45" t="str">
        <f t="shared" si="169"/>
        <v>-</v>
      </c>
    </row>
    <row r="868" spans="1:6" ht="12.75" customHeight="1" x14ac:dyDescent="0.2">
      <c r="A868" s="63">
        <v>38641</v>
      </c>
      <c r="B868" s="64" t="s">
        <v>1715</v>
      </c>
      <c r="C868" s="247" t="s">
        <v>1716</v>
      </c>
      <c r="D868" s="194">
        <v>0</v>
      </c>
      <c r="E868" s="194"/>
      <c r="F868" s="45" t="str">
        <f t="shared" si="169"/>
        <v>-</v>
      </c>
    </row>
    <row r="869" spans="1:6" ht="12.75" customHeight="1" x14ac:dyDescent="0.2">
      <c r="A869" s="63" t="s">
        <v>1717</v>
      </c>
      <c r="B869" s="64" t="s">
        <v>1718</v>
      </c>
      <c r="C869" s="247" t="s">
        <v>1717</v>
      </c>
      <c r="D869" s="194">
        <v>0</v>
      </c>
      <c r="E869" s="194"/>
      <c r="F869" s="45" t="str">
        <f t="shared" si="169"/>
        <v>-</v>
      </c>
    </row>
    <row r="870" spans="1:6" ht="24" x14ac:dyDescent="0.2">
      <c r="A870" s="63" t="s">
        <v>1719</v>
      </c>
      <c r="B870" s="64" t="s">
        <v>1720</v>
      </c>
      <c r="C870" s="248" t="s">
        <v>1719</v>
      </c>
      <c r="D870" s="194">
        <v>0</v>
      </c>
      <c r="E870" s="194"/>
      <c r="F870" s="45" t="str">
        <f t="shared" si="169"/>
        <v>-</v>
      </c>
    </row>
    <row r="871" spans="1:6" ht="24" x14ac:dyDescent="0.2">
      <c r="A871" s="63" t="s">
        <v>1721</v>
      </c>
      <c r="B871" s="64" t="s">
        <v>1722</v>
      </c>
      <c r="C871" s="248" t="s">
        <v>1721</v>
      </c>
      <c r="D871" s="194">
        <v>0</v>
      </c>
      <c r="E871" s="194"/>
      <c r="F871" s="45" t="str">
        <f t="shared" si="169"/>
        <v>-</v>
      </c>
    </row>
    <row r="872" spans="1:6" ht="12.75" customHeight="1" x14ac:dyDescent="0.2">
      <c r="A872" s="63" t="s">
        <v>1723</v>
      </c>
      <c r="B872" s="64" t="s">
        <v>1724</v>
      </c>
      <c r="C872" s="248" t="s">
        <v>1723</v>
      </c>
      <c r="D872" s="194">
        <v>0</v>
      </c>
      <c r="E872" s="194"/>
      <c r="F872" s="45" t="str">
        <f t="shared" si="169"/>
        <v>-</v>
      </c>
    </row>
    <row r="873" spans="1:6" ht="24" x14ac:dyDescent="0.2">
      <c r="A873" s="63">
        <v>81212</v>
      </c>
      <c r="B873" s="64" t="s">
        <v>1725</v>
      </c>
      <c r="C873" s="247" t="s">
        <v>1726</v>
      </c>
      <c r="D873" s="194">
        <v>0</v>
      </c>
      <c r="E873" s="194"/>
      <c r="F873" s="45" t="str">
        <f t="shared" si="169"/>
        <v>-</v>
      </c>
    </row>
    <row r="874" spans="1:6" ht="12.75" customHeight="1" x14ac:dyDescent="0.2">
      <c r="A874" s="63">
        <v>81322</v>
      </c>
      <c r="B874" s="64" t="s">
        <v>1727</v>
      </c>
      <c r="C874" s="247" t="s">
        <v>1728</v>
      </c>
      <c r="D874" s="194">
        <v>0</v>
      </c>
      <c r="E874" s="194"/>
      <c r="F874" s="45" t="str">
        <f t="shared" si="169"/>
        <v>-</v>
      </c>
    </row>
    <row r="875" spans="1:6" ht="24" x14ac:dyDescent="0.2">
      <c r="A875" s="63">
        <v>81332</v>
      </c>
      <c r="B875" s="64" t="s">
        <v>1729</v>
      </c>
      <c r="C875" s="247" t="s">
        <v>1730</v>
      </c>
      <c r="D875" s="194">
        <v>0</v>
      </c>
      <c r="E875" s="194"/>
      <c r="F875" s="45" t="str">
        <f t="shared" si="169"/>
        <v>-</v>
      </c>
    </row>
    <row r="876" spans="1:6" ht="24" x14ac:dyDescent="0.2">
      <c r="A876" s="63">
        <v>81342</v>
      </c>
      <c r="B876" s="64" t="s">
        <v>1731</v>
      </c>
      <c r="C876" s="247" t="s">
        <v>1732</v>
      </c>
      <c r="D876" s="194">
        <v>0</v>
      </c>
      <c r="E876" s="194"/>
      <c r="F876" s="45" t="str">
        <f t="shared" si="169"/>
        <v>-</v>
      </c>
    </row>
    <row r="877" spans="1:6" ht="12.75" customHeight="1" x14ac:dyDescent="0.2">
      <c r="A877" s="63">
        <v>81411</v>
      </c>
      <c r="B877" s="64" t="s">
        <v>1733</v>
      </c>
      <c r="C877" s="247" t="s">
        <v>1734</v>
      </c>
      <c r="D877" s="194">
        <v>0</v>
      </c>
      <c r="E877" s="194"/>
      <c r="F877" s="45" t="str">
        <f t="shared" si="169"/>
        <v>-</v>
      </c>
    </row>
    <row r="878" spans="1:6" ht="12.75" customHeight="1" x14ac:dyDescent="0.2">
      <c r="A878" s="63">
        <v>81412</v>
      </c>
      <c r="B878" s="64" t="s">
        <v>1735</v>
      </c>
      <c r="C878" s="247" t="s">
        <v>1736</v>
      </c>
      <c r="D878" s="194">
        <v>0</v>
      </c>
      <c r="E878" s="194"/>
      <c r="F878" s="45" t="str">
        <f t="shared" si="169"/>
        <v>-</v>
      </c>
    </row>
    <row r="879" spans="1:6" ht="24" x14ac:dyDescent="0.2">
      <c r="A879" s="63">
        <v>81532</v>
      </c>
      <c r="B879" s="183" t="s">
        <v>1737</v>
      </c>
      <c r="C879" s="247" t="s">
        <v>1738</v>
      </c>
      <c r="D879" s="194">
        <v>0</v>
      </c>
      <c r="E879" s="194"/>
      <c r="F879" s="45" t="str">
        <f t="shared" si="169"/>
        <v>-</v>
      </c>
    </row>
    <row r="880" spans="1:6" ht="24" x14ac:dyDescent="0.2">
      <c r="A880" s="63">
        <v>81542</v>
      </c>
      <c r="B880" s="183" t="s">
        <v>1739</v>
      </c>
      <c r="C880" s="247" t="s">
        <v>1740</v>
      </c>
      <c r="D880" s="194">
        <v>0</v>
      </c>
      <c r="E880" s="194"/>
      <c r="F880" s="45" t="str">
        <f t="shared" si="169"/>
        <v>-</v>
      </c>
    </row>
    <row r="881" spans="1:6" ht="24" x14ac:dyDescent="0.2">
      <c r="A881" s="63">
        <v>81552</v>
      </c>
      <c r="B881" s="64" t="s">
        <v>1741</v>
      </c>
      <c r="C881" s="247" t="s">
        <v>1742</v>
      </c>
      <c r="D881" s="194">
        <v>0</v>
      </c>
      <c r="E881" s="194"/>
      <c r="F881" s="45" t="str">
        <f t="shared" si="169"/>
        <v>-</v>
      </c>
    </row>
    <row r="882" spans="1:6" ht="24" x14ac:dyDescent="0.2">
      <c r="A882" s="63">
        <v>81631</v>
      </c>
      <c r="B882" s="183" t="s">
        <v>1743</v>
      </c>
      <c r="C882" s="247" t="s">
        <v>1744</v>
      </c>
      <c r="D882" s="194">
        <v>0</v>
      </c>
      <c r="E882" s="194"/>
      <c r="F882" s="45" t="str">
        <f t="shared" si="169"/>
        <v>-</v>
      </c>
    </row>
    <row r="883" spans="1:6" ht="24" x14ac:dyDescent="0.2">
      <c r="A883" s="63">
        <v>81632</v>
      </c>
      <c r="B883" s="64" t="s">
        <v>1745</v>
      </c>
      <c r="C883" s="247" t="s">
        <v>1746</v>
      </c>
      <c r="D883" s="194">
        <v>0</v>
      </c>
      <c r="E883" s="194"/>
      <c r="F883" s="45" t="str">
        <f t="shared" si="169"/>
        <v>-</v>
      </c>
    </row>
    <row r="884" spans="1:6" ht="12.75" customHeight="1" x14ac:dyDescent="0.2">
      <c r="A884" s="63">
        <v>81641</v>
      </c>
      <c r="B884" s="64" t="s">
        <v>1747</v>
      </c>
      <c r="C884" s="247" t="s">
        <v>1748</v>
      </c>
      <c r="D884" s="194">
        <v>0</v>
      </c>
      <c r="E884" s="194"/>
      <c r="F884" s="45" t="str">
        <f t="shared" si="169"/>
        <v>-</v>
      </c>
    </row>
    <row r="885" spans="1:6" ht="12.75" customHeight="1" x14ac:dyDescent="0.2">
      <c r="A885" s="63">
        <v>81642</v>
      </c>
      <c r="B885" s="64" t="s">
        <v>1749</v>
      </c>
      <c r="C885" s="247" t="s">
        <v>1750</v>
      </c>
      <c r="D885" s="194">
        <v>0</v>
      </c>
      <c r="E885" s="194"/>
      <c r="F885" s="45" t="str">
        <f t="shared" si="169"/>
        <v>-</v>
      </c>
    </row>
    <row r="886" spans="1:6" ht="12.75" customHeight="1" x14ac:dyDescent="0.2">
      <c r="A886" s="63">
        <v>81711</v>
      </c>
      <c r="B886" s="64" t="s">
        <v>1751</v>
      </c>
      <c r="C886" s="247" t="s">
        <v>1752</v>
      </c>
      <c r="D886" s="194">
        <v>0</v>
      </c>
      <c r="E886" s="194"/>
      <c r="F886" s="45" t="str">
        <f t="shared" si="169"/>
        <v>-</v>
      </c>
    </row>
    <row r="887" spans="1:6" ht="12.75" customHeight="1" x14ac:dyDescent="0.2">
      <c r="A887" s="63">
        <v>81712</v>
      </c>
      <c r="B887" s="64" t="s">
        <v>1753</v>
      </c>
      <c r="C887" s="247" t="s">
        <v>1754</v>
      </c>
      <c r="D887" s="194">
        <v>0</v>
      </c>
      <c r="E887" s="194"/>
      <c r="F887" s="45" t="str">
        <f t="shared" si="169"/>
        <v>-</v>
      </c>
    </row>
    <row r="888" spans="1:6" ht="12.75" customHeight="1" x14ac:dyDescent="0.2">
      <c r="A888" s="63">
        <v>81721</v>
      </c>
      <c r="B888" s="64" t="s">
        <v>1755</v>
      </c>
      <c r="C888" s="247" t="s">
        <v>1756</v>
      </c>
      <c r="D888" s="194">
        <v>0</v>
      </c>
      <c r="E888" s="194"/>
      <c r="F888" s="45" t="str">
        <f t="shared" si="169"/>
        <v>-</v>
      </c>
    </row>
    <row r="889" spans="1:6" ht="12.75" customHeight="1" x14ac:dyDescent="0.2">
      <c r="A889" s="63">
        <v>81722</v>
      </c>
      <c r="B889" s="64" t="s">
        <v>1757</v>
      </c>
      <c r="C889" s="247" t="s">
        <v>1758</v>
      </c>
      <c r="D889" s="194">
        <v>0</v>
      </c>
      <c r="E889" s="194"/>
      <c r="F889" s="45" t="str">
        <f t="shared" si="169"/>
        <v>-</v>
      </c>
    </row>
    <row r="890" spans="1:6" ht="12.75" customHeight="1" x14ac:dyDescent="0.2">
      <c r="A890" s="63">
        <v>81731</v>
      </c>
      <c r="B890" s="64" t="s">
        <v>1759</v>
      </c>
      <c r="C890" s="247" t="s">
        <v>1760</v>
      </c>
      <c r="D890" s="194">
        <v>0</v>
      </c>
      <c r="E890" s="194"/>
      <c r="F890" s="45" t="str">
        <f t="shared" si="169"/>
        <v>-</v>
      </c>
    </row>
    <row r="891" spans="1:6" ht="12.75" customHeight="1" x14ac:dyDescent="0.2">
      <c r="A891" s="63">
        <v>81732</v>
      </c>
      <c r="B891" s="64" t="s">
        <v>1761</v>
      </c>
      <c r="C891" s="247" t="s">
        <v>1762</v>
      </c>
      <c r="D891" s="194">
        <v>0</v>
      </c>
      <c r="E891" s="194"/>
      <c r="F891" s="45" t="str">
        <f t="shared" si="169"/>
        <v>-</v>
      </c>
    </row>
    <row r="892" spans="1:6" ht="12.75" customHeight="1" x14ac:dyDescent="0.2">
      <c r="A892" s="63">
        <v>81741</v>
      </c>
      <c r="B892" s="64" t="s">
        <v>1763</v>
      </c>
      <c r="C892" s="247" t="s">
        <v>1764</v>
      </c>
      <c r="D892" s="194">
        <v>0</v>
      </c>
      <c r="E892" s="194"/>
      <c r="F892" s="45" t="str">
        <f t="shared" si="169"/>
        <v>-</v>
      </c>
    </row>
    <row r="893" spans="1:6" ht="12.75" customHeight="1" x14ac:dyDescent="0.2">
      <c r="A893" s="63">
        <v>81742</v>
      </c>
      <c r="B893" s="64" t="s">
        <v>1765</v>
      </c>
      <c r="C893" s="247" t="s">
        <v>1766</v>
      </c>
      <c r="D893" s="194">
        <v>0</v>
      </c>
      <c r="E893" s="194"/>
      <c r="F893" s="45" t="str">
        <f t="shared" si="169"/>
        <v>-</v>
      </c>
    </row>
    <row r="894" spans="1:6" ht="12.75" customHeight="1" x14ac:dyDescent="0.2">
      <c r="A894" s="63">
        <v>81751</v>
      </c>
      <c r="B894" s="64" t="s">
        <v>1767</v>
      </c>
      <c r="C894" s="247" t="s">
        <v>1768</v>
      </c>
      <c r="D894" s="194">
        <v>0</v>
      </c>
      <c r="E894" s="194"/>
      <c r="F894" s="45" t="str">
        <f t="shared" si="169"/>
        <v>-</v>
      </c>
    </row>
    <row r="895" spans="1:6" ht="12.75" customHeight="1" x14ac:dyDescent="0.2">
      <c r="A895" s="63">
        <v>81752</v>
      </c>
      <c r="B895" s="64" t="s">
        <v>1769</v>
      </c>
      <c r="C895" s="247" t="s">
        <v>1770</v>
      </c>
      <c r="D895" s="194">
        <v>0</v>
      </c>
      <c r="E895" s="194"/>
      <c r="F895" s="45" t="str">
        <f t="shared" si="169"/>
        <v>-</v>
      </c>
    </row>
    <row r="896" spans="1:6" ht="24" x14ac:dyDescent="0.2">
      <c r="A896" s="70">
        <v>81761</v>
      </c>
      <c r="B896" s="182" t="s">
        <v>1771</v>
      </c>
      <c r="C896" s="278" t="s">
        <v>1772</v>
      </c>
      <c r="D896" s="192">
        <v>0</v>
      </c>
      <c r="E896" s="192"/>
      <c r="F896" s="71" t="str">
        <f t="shared" si="169"/>
        <v>-</v>
      </c>
    </row>
    <row r="897" spans="1:6" ht="24" x14ac:dyDescent="0.2">
      <c r="A897" s="70">
        <v>81762</v>
      </c>
      <c r="B897" s="182" t="s">
        <v>1773</v>
      </c>
      <c r="C897" s="278" t="s">
        <v>1774</v>
      </c>
      <c r="D897" s="192">
        <v>0</v>
      </c>
      <c r="E897" s="192"/>
      <c r="F897" s="71" t="str">
        <f t="shared" si="169"/>
        <v>-</v>
      </c>
    </row>
    <row r="898" spans="1:6" ht="24" x14ac:dyDescent="0.2">
      <c r="A898" s="70">
        <v>81771</v>
      </c>
      <c r="B898" s="65" t="s">
        <v>1775</v>
      </c>
      <c r="C898" s="278" t="s">
        <v>1776</v>
      </c>
      <c r="D898" s="192">
        <v>0</v>
      </c>
      <c r="E898" s="192"/>
      <c r="F898" s="71" t="str">
        <f t="shared" si="169"/>
        <v>-</v>
      </c>
    </row>
    <row r="899" spans="1:6" ht="12" x14ac:dyDescent="0.2">
      <c r="A899" s="70">
        <v>81772</v>
      </c>
      <c r="B899" s="65" t="s">
        <v>1777</v>
      </c>
      <c r="C899" s="278" t="s">
        <v>1778</v>
      </c>
      <c r="D899" s="192">
        <v>0</v>
      </c>
      <c r="E899" s="192"/>
      <c r="F899" s="71" t="str">
        <f t="shared" si="169"/>
        <v>-</v>
      </c>
    </row>
    <row r="900" spans="1:6" ht="12.75" customHeight="1" x14ac:dyDescent="0.2">
      <c r="A900" s="70">
        <v>82412</v>
      </c>
      <c r="B900" s="65" t="s">
        <v>1779</v>
      </c>
      <c r="C900" s="278" t="s">
        <v>1780</v>
      </c>
      <c r="D900" s="192">
        <v>0</v>
      </c>
      <c r="E900" s="192"/>
      <c r="F900" s="71" t="str">
        <f t="shared" si="169"/>
        <v>-</v>
      </c>
    </row>
    <row r="901" spans="1:6" ht="12.75" customHeight="1" x14ac:dyDescent="0.2">
      <c r="A901" s="70">
        <v>84132</v>
      </c>
      <c r="B901" s="65" t="s">
        <v>1781</v>
      </c>
      <c r="C901" s="278" t="s">
        <v>1782</v>
      </c>
      <c r="D901" s="192">
        <v>0</v>
      </c>
      <c r="E901" s="192"/>
      <c r="F901" s="71" t="str">
        <f t="shared" si="169"/>
        <v>-</v>
      </c>
    </row>
    <row r="902" spans="1:6" ht="12.75" customHeight="1" x14ac:dyDescent="0.2">
      <c r="A902" s="70">
        <v>84142</v>
      </c>
      <c r="B902" s="65" t="s">
        <v>1783</v>
      </c>
      <c r="C902" s="278" t="s">
        <v>1784</v>
      </c>
      <c r="D902" s="192">
        <v>0</v>
      </c>
      <c r="E902" s="192"/>
      <c r="F902" s="71" t="str">
        <f t="shared" si="169"/>
        <v>-</v>
      </c>
    </row>
    <row r="903" spans="1:6" ht="12.75" customHeight="1" x14ac:dyDescent="0.2">
      <c r="A903" s="70">
        <v>84152</v>
      </c>
      <c r="B903" s="65" t="s">
        <v>1785</v>
      </c>
      <c r="C903" s="278" t="s">
        <v>1786</v>
      </c>
      <c r="D903" s="192">
        <v>0</v>
      </c>
      <c r="E903" s="192"/>
      <c r="F903" s="71" t="str">
        <f t="shared" si="169"/>
        <v>-</v>
      </c>
    </row>
    <row r="904" spans="1:6" ht="12.75" customHeight="1" x14ac:dyDescent="0.2">
      <c r="A904" s="70">
        <v>84162</v>
      </c>
      <c r="B904" s="65" t="s">
        <v>1787</v>
      </c>
      <c r="C904" s="278" t="s">
        <v>1788</v>
      </c>
      <c r="D904" s="192">
        <v>0</v>
      </c>
      <c r="E904" s="192"/>
      <c r="F904" s="71" t="str">
        <f t="shared" si="169"/>
        <v>-</v>
      </c>
    </row>
    <row r="905" spans="1:6" ht="12.75" customHeight="1" x14ac:dyDescent="0.2">
      <c r="A905" s="70">
        <v>84221</v>
      </c>
      <c r="B905" s="65" t="s">
        <v>1789</v>
      </c>
      <c r="C905" s="278" t="s">
        <v>1790</v>
      </c>
      <c r="D905" s="192">
        <v>0</v>
      </c>
      <c r="E905" s="192"/>
      <c r="F905" s="71" t="str">
        <f t="shared" si="169"/>
        <v>-</v>
      </c>
    </row>
    <row r="906" spans="1:6" ht="12.75" customHeight="1" x14ac:dyDescent="0.2">
      <c r="A906" s="70">
        <v>84222</v>
      </c>
      <c r="B906" s="65" t="s">
        <v>1791</v>
      </c>
      <c r="C906" s="278" t="s">
        <v>1792</v>
      </c>
      <c r="D906" s="192">
        <v>0</v>
      </c>
      <c r="E906" s="192"/>
      <c r="F906" s="71" t="str">
        <f t="shared" si="169"/>
        <v>-</v>
      </c>
    </row>
    <row r="907" spans="1:6" ht="12.75" customHeight="1" x14ac:dyDescent="0.2">
      <c r="A907" s="70" t="s">
        <v>1793</v>
      </c>
      <c r="B907" s="65" t="s">
        <v>1794</v>
      </c>
      <c r="C907" s="278" t="s">
        <v>1793</v>
      </c>
      <c r="D907" s="192">
        <v>0</v>
      </c>
      <c r="E907" s="192"/>
      <c r="F907" s="71" t="str">
        <f t="shared" si="169"/>
        <v>-</v>
      </c>
    </row>
    <row r="908" spans="1:6" ht="12.75" customHeight="1" x14ac:dyDescent="0.2">
      <c r="A908" s="70">
        <v>84232</v>
      </c>
      <c r="B908" s="65" t="s">
        <v>1795</v>
      </c>
      <c r="C908" s="278" t="s">
        <v>1796</v>
      </c>
      <c r="D908" s="192">
        <v>0</v>
      </c>
      <c r="E908" s="192"/>
      <c r="F908" s="71" t="str">
        <f t="shared" si="169"/>
        <v>-</v>
      </c>
    </row>
    <row r="909" spans="1:6" ht="24" x14ac:dyDescent="0.2">
      <c r="A909" s="70">
        <v>84242</v>
      </c>
      <c r="B909" s="65" t="s">
        <v>1797</v>
      </c>
      <c r="C909" s="278" t="s">
        <v>1798</v>
      </c>
      <c r="D909" s="192">
        <v>0</v>
      </c>
      <c r="E909" s="192"/>
      <c r="F909" s="71" t="str">
        <f t="shared" si="169"/>
        <v>-</v>
      </c>
    </row>
    <row r="910" spans="1:6" ht="24" x14ac:dyDescent="0.2">
      <c r="A910" s="70" t="s">
        <v>1799</v>
      </c>
      <c r="B910" s="65" t="s">
        <v>1800</v>
      </c>
      <c r="C910" s="278" t="s">
        <v>1799</v>
      </c>
      <c r="D910" s="192">
        <v>0</v>
      </c>
      <c r="E910" s="192"/>
      <c r="F910" s="71" t="str">
        <f t="shared" si="169"/>
        <v>-</v>
      </c>
    </row>
    <row r="911" spans="1:6" ht="12.75" customHeight="1" x14ac:dyDescent="0.2">
      <c r="A911" s="70">
        <v>84312</v>
      </c>
      <c r="B911" s="65" t="s">
        <v>1801</v>
      </c>
      <c r="C911" s="278" t="s">
        <v>1802</v>
      </c>
      <c r="D911" s="192">
        <v>0</v>
      </c>
      <c r="E911" s="192"/>
      <c r="F911" s="71" t="str">
        <f t="shared" si="169"/>
        <v>-</v>
      </c>
    </row>
    <row r="912" spans="1:6" ht="24" x14ac:dyDescent="0.2">
      <c r="A912" s="70">
        <v>84431</v>
      </c>
      <c r="B912" s="65" t="s">
        <v>1803</v>
      </c>
      <c r="C912" s="278" t="s">
        <v>1804</v>
      </c>
      <c r="D912" s="192">
        <v>0</v>
      </c>
      <c r="E912" s="192"/>
      <c r="F912" s="71" t="str">
        <f t="shared" si="169"/>
        <v>-</v>
      </c>
    </row>
    <row r="913" spans="1:6" ht="24" x14ac:dyDescent="0.2">
      <c r="A913" s="70">
        <v>84432</v>
      </c>
      <c r="B913" s="65" t="s">
        <v>1805</v>
      </c>
      <c r="C913" s="278" t="s">
        <v>1806</v>
      </c>
      <c r="D913" s="192">
        <v>0</v>
      </c>
      <c r="E913" s="192"/>
      <c r="F913" s="71" t="str">
        <f t="shared" si="169"/>
        <v>-</v>
      </c>
    </row>
    <row r="914" spans="1:6" ht="24" x14ac:dyDescent="0.2">
      <c r="A914" s="70" t="s">
        <v>1807</v>
      </c>
      <c r="B914" s="65" t="s">
        <v>1808</v>
      </c>
      <c r="C914" s="278" t="s">
        <v>1807</v>
      </c>
      <c r="D914" s="192">
        <v>0</v>
      </c>
      <c r="E914" s="192"/>
      <c r="F914" s="71" t="str">
        <f t="shared" si="169"/>
        <v>-</v>
      </c>
    </row>
    <row r="915" spans="1:6" ht="24" x14ac:dyDescent="0.2">
      <c r="A915" s="70">
        <v>84442</v>
      </c>
      <c r="B915" s="65" t="s">
        <v>1809</v>
      </c>
      <c r="C915" s="278" t="s">
        <v>1810</v>
      </c>
      <c r="D915" s="192">
        <v>0</v>
      </c>
      <c r="E915" s="192"/>
      <c r="F915" s="71" t="str">
        <f t="shared" si="169"/>
        <v>-</v>
      </c>
    </row>
    <row r="916" spans="1:6" ht="24" x14ac:dyDescent="0.2">
      <c r="A916" s="70">
        <v>84452</v>
      </c>
      <c r="B916" s="182" t="s">
        <v>1811</v>
      </c>
      <c r="C916" s="278" t="s">
        <v>1812</v>
      </c>
      <c r="D916" s="192">
        <v>0</v>
      </c>
      <c r="E916" s="192"/>
      <c r="F916" s="71" t="str">
        <f t="shared" si="169"/>
        <v>-</v>
      </c>
    </row>
    <row r="917" spans="1:6" ht="24" x14ac:dyDescent="0.2">
      <c r="A917" s="70" t="s">
        <v>1813</v>
      </c>
      <c r="B917" s="182" t="s">
        <v>1814</v>
      </c>
      <c r="C917" s="278" t="s">
        <v>1813</v>
      </c>
      <c r="D917" s="192">
        <v>0</v>
      </c>
      <c r="E917" s="192"/>
      <c r="F917" s="71" t="str">
        <f t="shared" si="169"/>
        <v>-</v>
      </c>
    </row>
    <row r="918" spans="1:6" ht="12.75" customHeight="1" x14ac:dyDescent="0.2">
      <c r="A918" s="70">
        <v>84461</v>
      </c>
      <c r="B918" s="65" t="s">
        <v>1815</v>
      </c>
      <c r="C918" s="278" t="s">
        <v>1816</v>
      </c>
      <c r="D918" s="192">
        <v>0</v>
      </c>
      <c r="E918" s="192"/>
      <c r="F918" s="71" t="str">
        <f t="shared" si="169"/>
        <v>-</v>
      </c>
    </row>
    <row r="919" spans="1:6" ht="12.75" customHeight="1" x14ac:dyDescent="0.2">
      <c r="A919" s="70">
        <v>84462</v>
      </c>
      <c r="B919" s="65" t="s">
        <v>1817</v>
      </c>
      <c r="C919" s="278" t="s">
        <v>1818</v>
      </c>
      <c r="D919" s="192">
        <v>0</v>
      </c>
      <c r="E919" s="192"/>
      <c r="F919" s="71" t="str">
        <f t="shared" si="169"/>
        <v>-</v>
      </c>
    </row>
    <row r="920" spans="1:6" ht="12.75" customHeight="1" x14ac:dyDescent="0.2">
      <c r="A920" s="70" t="s">
        <v>1819</v>
      </c>
      <c r="B920" s="65" t="s">
        <v>1820</v>
      </c>
      <c r="C920" s="278" t="s">
        <v>1819</v>
      </c>
      <c r="D920" s="192">
        <v>0</v>
      </c>
      <c r="E920" s="192"/>
      <c r="F920" s="71" t="str">
        <f t="shared" si="169"/>
        <v>-</v>
      </c>
    </row>
    <row r="921" spans="1:6" ht="12.75" customHeight="1" x14ac:dyDescent="0.2">
      <c r="A921" s="70">
        <v>84472</v>
      </c>
      <c r="B921" s="65" t="s">
        <v>1821</v>
      </c>
      <c r="C921" s="278" t="s">
        <v>1822</v>
      </c>
      <c r="D921" s="192">
        <v>0</v>
      </c>
      <c r="E921" s="192"/>
      <c r="F921" s="71" t="str">
        <f t="shared" si="169"/>
        <v>-</v>
      </c>
    </row>
    <row r="922" spans="1:6" ht="12.75" customHeight="1" x14ac:dyDescent="0.2">
      <c r="A922" s="70">
        <v>84482</v>
      </c>
      <c r="B922" s="65" t="s">
        <v>1823</v>
      </c>
      <c r="C922" s="278" t="s">
        <v>1824</v>
      </c>
      <c r="D922" s="192">
        <v>0</v>
      </c>
      <c r="E922" s="192"/>
      <c r="F922" s="71" t="str">
        <f t="shared" si="169"/>
        <v>-</v>
      </c>
    </row>
    <row r="923" spans="1:6" ht="12.75" customHeight="1" x14ac:dyDescent="0.2">
      <c r="A923" s="70" t="s">
        <v>1825</v>
      </c>
      <c r="B923" s="65" t="s">
        <v>1826</v>
      </c>
      <c r="C923" s="278" t="s">
        <v>1825</v>
      </c>
      <c r="D923" s="192">
        <v>0</v>
      </c>
      <c r="E923" s="192"/>
      <c r="F923" s="71" t="str">
        <f t="shared" si="169"/>
        <v>-</v>
      </c>
    </row>
    <row r="924" spans="1:6" ht="24" x14ac:dyDescent="0.2">
      <c r="A924" s="70">
        <v>84532</v>
      </c>
      <c r="B924" s="65" t="s">
        <v>1827</v>
      </c>
      <c r="C924" s="278" t="s">
        <v>1828</v>
      </c>
      <c r="D924" s="192">
        <v>0</v>
      </c>
      <c r="E924" s="192"/>
      <c r="F924" s="71" t="str">
        <f t="shared" si="169"/>
        <v>-</v>
      </c>
    </row>
    <row r="925" spans="1:6" ht="12.75" customHeight="1" x14ac:dyDescent="0.2">
      <c r="A925" s="70">
        <v>84542</v>
      </c>
      <c r="B925" s="65" t="s">
        <v>1829</v>
      </c>
      <c r="C925" s="278" t="s">
        <v>1830</v>
      </c>
      <c r="D925" s="192">
        <v>0</v>
      </c>
      <c r="E925" s="192"/>
      <c r="F925" s="71" t="str">
        <f t="shared" si="169"/>
        <v>-</v>
      </c>
    </row>
    <row r="926" spans="1:6" ht="12.75" customHeight="1" x14ac:dyDescent="0.2">
      <c r="A926" s="70">
        <v>84552</v>
      </c>
      <c r="B926" s="65" t="s">
        <v>1831</v>
      </c>
      <c r="C926" s="278" t="s">
        <v>1832</v>
      </c>
      <c r="D926" s="192">
        <v>0</v>
      </c>
      <c r="E926" s="192"/>
      <c r="F926" s="71" t="str">
        <f t="shared" si="169"/>
        <v>-</v>
      </c>
    </row>
    <row r="927" spans="1:6" ht="12.75" customHeight="1" x14ac:dyDescent="0.2">
      <c r="A927" s="70">
        <v>84711</v>
      </c>
      <c r="B927" s="65" t="s">
        <v>1833</v>
      </c>
      <c r="C927" s="278" t="s">
        <v>1834</v>
      </c>
      <c r="D927" s="192">
        <v>0</v>
      </c>
      <c r="E927" s="192"/>
      <c r="F927" s="71" t="str">
        <f t="shared" si="169"/>
        <v>-</v>
      </c>
    </row>
    <row r="928" spans="1:6" ht="12.75" customHeight="1" x14ac:dyDescent="0.2">
      <c r="A928" s="70">
        <v>84712</v>
      </c>
      <c r="B928" s="65" t="s">
        <v>1835</v>
      </c>
      <c r="C928" s="278" t="s">
        <v>1836</v>
      </c>
      <c r="D928" s="192">
        <v>0</v>
      </c>
      <c r="E928" s="192"/>
      <c r="F928" s="71" t="str">
        <f t="shared" si="169"/>
        <v>-</v>
      </c>
    </row>
    <row r="929" spans="1:6" ht="12.75" customHeight="1" x14ac:dyDescent="0.2">
      <c r="A929" s="63">
        <v>84721</v>
      </c>
      <c r="B929" s="64" t="s">
        <v>1837</v>
      </c>
      <c r="C929" s="247" t="s">
        <v>1838</v>
      </c>
      <c r="D929" s="194">
        <v>0</v>
      </c>
      <c r="E929" s="194"/>
      <c r="F929" s="45" t="str">
        <f t="shared" si="169"/>
        <v>-</v>
      </c>
    </row>
    <row r="930" spans="1:6" ht="12.75" customHeight="1" x14ac:dyDescent="0.2">
      <c r="A930" s="63">
        <v>84722</v>
      </c>
      <c r="B930" s="64" t="s">
        <v>1839</v>
      </c>
      <c r="C930" s="247" t="s">
        <v>1840</v>
      </c>
      <c r="D930" s="194">
        <v>0</v>
      </c>
      <c r="E930" s="194"/>
      <c r="F930" s="45" t="str">
        <f t="shared" si="169"/>
        <v>-</v>
      </c>
    </row>
    <row r="931" spans="1:6" ht="12.75" customHeight="1" x14ac:dyDescent="0.2">
      <c r="A931" s="63">
        <v>84731</v>
      </c>
      <c r="B931" s="64" t="s">
        <v>1841</v>
      </c>
      <c r="C931" s="247" t="s">
        <v>1842</v>
      </c>
      <c r="D931" s="194">
        <v>0</v>
      </c>
      <c r="E931" s="194"/>
      <c r="F931" s="45" t="str">
        <f t="shared" si="169"/>
        <v>-</v>
      </c>
    </row>
    <row r="932" spans="1:6" ht="12.75" customHeight="1" x14ac:dyDescent="0.2">
      <c r="A932" s="63">
        <v>84732</v>
      </c>
      <c r="B932" s="64" t="s">
        <v>1843</v>
      </c>
      <c r="C932" s="247" t="s">
        <v>1844</v>
      </c>
      <c r="D932" s="194">
        <v>0</v>
      </c>
      <c r="E932" s="194"/>
      <c r="F932" s="45" t="str">
        <f t="shared" si="169"/>
        <v>-</v>
      </c>
    </row>
    <row r="933" spans="1:6" ht="12.75" customHeight="1" x14ac:dyDescent="0.2">
      <c r="A933" s="63">
        <v>84741</v>
      </c>
      <c r="B933" s="64" t="s">
        <v>1845</v>
      </c>
      <c r="C933" s="247" t="s">
        <v>1846</v>
      </c>
      <c r="D933" s="194">
        <v>0</v>
      </c>
      <c r="E933" s="194"/>
      <c r="F933" s="45" t="str">
        <f t="shared" si="169"/>
        <v>-</v>
      </c>
    </row>
    <row r="934" spans="1:6" ht="12.75" customHeight="1" x14ac:dyDescent="0.2">
      <c r="A934" s="63">
        <v>84742</v>
      </c>
      <c r="B934" s="64" t="s">
        <v>1847</v>
      </c>
      <c r="C934" s="247" t="s">
        <v>1848</v>
      </c>
      <c r="D934" s="194">
        <v>0</v>
      </c>
      <c r="E934" s="194"/>
      <c r="F934" s="45" t="str">
        <f t="shared" si="169"/>
        <v>-</v>
      </c>
    </row>
    <row r="935" spans="1:6" ht="12.75" customHeight="1" x14ac:dyDescent="0.2">
      <c r="A935" s="63">
        <v>84751</v>
      </c>
      <c r="B935" s="64" t="s">
        <v>1849</v>
      </c>
      <c r="C935" s="247" t="s">
        <v>1850</v>
      </c>
      <c r="D935" s="194">
        <v>0</v>
      </c>
      <c r="E935" s="194"/>
      <c r="F935" s="45" t="str">
        <f t="shared" si="169"/>
        <v>-</v>
      </c>
    </row>
    <row r="936" spans="1:6" ht="12.75" customHeight="1" x14ac:dyDescent="0.2">
      <c r="A936" s="63">
        <v>84752</v>
      </c>
      <c r="B936" s="64" t="s">
        <v>1851</v>
      </c>
      <c r="C936" s="247" t="s">
        <v>1852</v>
      </c>
      <c r="D936" s="194">
        <v>0</v>
      </c>
      <c r="E936" s="194"/>
      <c r="F936" s="45" t="str">
        <f t="shared" si="169"/>
        <v>-</v>
      </c>
    </row>
    <row r="937" spans="1:6" ht="24" x14ac:dyDescent="0.2">
      <c r="A937" s="70">
        <v>84761</v>
      </c>
      <c r="B937" s="182" t="s">
        <v>1853</v>
      </c>
      <c r="C937" s="278" t="s">
        <v>1854</v>
      </c>
      <c r="D937" s="192">
        <v>0</v>
      </c>
      <c r="E937" s="192"/>
      <c r="F937" s="71" t="str">
        <f t="shared" si="169"/>
        <v>-</v>
      </c>
    </row>
    <row r="938" spans="1:6" ht="24" x14ac:dyDescent="0.2">
      <c r="A938" s="70">
        <v>84762</v>
      </c>
      <c r="B938" s="182" t="s">
        <v>1855</v>
      </c>
      <c r="C938" s="278" t="s">
        <v>1856</v>
      </c>
      <c r="D938" s="192">
        <v>0</v>
      </c>
      <c r="E938" s="192"/>
      <c r="F938" s="71" t="str">
        <f t="shared" si="169"/>
        <v>-</v>
      </c>
    </row>
    <row r="939" spans="1:6" ht="12" x14ac:dyDescent="0.2">
      <c r="A939" s="70" t="s">
        <v>1857</v>
      </c>
      <c r="B939" s="65" t="s">
        <v>1858</v>
      </c>
      <c r="C939" s="278" t="s">
        <v>1857</v>
      </c>
      <c r="D939" s="192">
        <v>0</v>
      </c>
      <c r="E939" s="192"/>
      <c r="F939" s="71" t="str">
        <f t="shared" si="169"/>
        <v>-</v>
      </c>
    </row>
    <row r="940" spans="1:6" ht="12" x14ac:dyDescent="0.2">
      <c r="A940" s="70" t="s">
        <v>1859</v>
      </c>
      <c r="B940" s="65" t="s">
        <v>1860</v>
      </c>
      <c r="C940" s="278" t="s">
        <v>1859</v>
      </c>
      <c r="D940" s="192">
        <v>0</v>
      </c>
      <c r="E940" s="192"/>
      <c r="F940" s="71" t="str">
        <f t="shared" si="169"/>
        <v>-</v>
      </c>
    </row>
    <row r="941" spans="1:6" ht="12.75" customHeight="1" x14ac:dyDescent="0.2">
      <c r="A941" s="70">
        <v>85412</v>
      </c>
      <c r="B941" s="65" t="s">
        <v>1861</v>
      </c>
      <c r="C941" s="278" t="s">
        <v>1862</v>
      </c>
      <c r="D941" s="192">
        <v>0</v>
      </c>
      <c r="E941" s="192"/>
      <c r="F941" s="71" t="str">
        <f t="shared" si="169"/>
        <v>-</v>
      </c>
    </row>
    <row r="942" spans="1:6" ht="24" x14ac:dyDescent="0.2">
      <c r="A942" s="70">
        <v>51212</v>
      </c>
      <c r="B942" s="182" t="s">
        <v>1863</v>
      </c>
      <c r="C942" s="278" t="s">
        <v>1864</v>
      </c>
      <c r="D942" s="192">
        <v>0</v>
      </c>
      <c r="E942" s="192"/>
      <c r="F942" s="71" t="str">
        <f t="shared" si="169"/>
        <v>-</v>
      </c>
    </row>
    <row r="943" spans="1:6" ht="12.75" customHeight="1" x14ac:dyDescent="0.2">
      <c r="A943" s="63">
        <v>51322</v>
      </c>
      <c r="B943" s="65" t="s">
        <v>1865</v>
      </c>
      <c r="C943" s="247" t="s">
        <v>1866</v>
      </c>
      <c r="D943" s="194">
        <v>0</v>
      </c>
      <c r="E943" s="194"/>
      <c r="F943" s="45" t="str">
        <f t="shared" si="169"/>
        <v>-</v>
      </c>
    </row>
    <row r="944" spans="1:6" ht="12.75" customHeight="1" x14ac:dyDescent="0.2">
      <c r="A944" s="63">
        <v>51332</v>
      </c>
      <c r="B944" s="64" t="s">
        <v>1867</v>
      </c>
      <c r="C944" s="247" t="s">
        <v>1868</v>
      </c>
      <c r="D944" s="194">
        <v>0</v>
      </c>
      <c r="E944" s="194"/>
      <c r="F944" s="45" t="str">
        <f t="shared" si="169"/>
        <v>-</v>
      </c>
    </row>
    <row r="945" spans="1:6" ht="24" x14ac:dyDescent="0.2">
      <c r="A945" s="63">
        <v>51342</v>
      </c>
      <c r="B945" s="64" t="s">
        <v>1869</v>
      </c>
      <c r="C945" s="247" t="s">
        <v>1870</v>
      </c>
      <c r="D945" s="194">
        <v>0</v>
      </c>
      <c r="E945" s="194"/>
      <c r="F945" s="45" t="str">
        <f t="shared" si="169"/>
        <v>-</v>
      </c>
    </row>
    <row r="946" spans="1:6" ht="12.75" customHeight="1" x14ac:dyDescent="0.2">
      <c r="A946" s="63">
        <v>51411</v>
      </c>
      <c r="B946" s="64" t="s">
        <v>1871</v>
      </c>
      <c r="C946" s="247" t="s">
        <v>1872</v>
      </c>
      <c r="D946" s="194">
        <v>0</v>
      </c>
      <c r="E946" s="194"/>
      <c r="F946" s="45" t="str">
        <f t="shared" si="169"/>
        <v>-</v>
      </c>
    </row>
    <row r="947" spans="1:6" ht="12.75" customHeight="1" x14ac:dyDescent="0.2">
      <c r="A947" s="63">
        <v>51412</v>
      </c>
      <c r="B947" s="64" t="s">
        <v>1873</v>
      </c>
      <c r="C947" s="247" t="s">
        <v>1874</v>
      </c>
      <c r="D947" s="194">
        <v>0</v>
      </c>
      <c r="E947" s="194"/>
      <c r="F947" s="45" t="str">
        <f t="shared" si="169"/>
        <v>-</v>
      </c>
    </row>
    <row r="948" spans="1:6" ht="24" x14ac:dyDescent="0.2">
      <c r="A948" s="63">
        <v>51532</v>
      </c>
      <c r="B948" s="64" t="s">
        <v>1875</v>
      </c>
      <c r="C948" s="247" t="s">
        <v>1876</v>
      </c>
      <c r="D948" s="194">
        <v>0</v>
      </c>
      <c r="E948" s="194"/>
      <c r="F948" s="45" t="str">
        <f t="shared" si="169"/>
        <v>-</v>
      </c>
    </row>
    <row r="949" spans="1:6" ht="24" x14ac:dyDescent="0.2">
      <c r="A949" s="63">
        <v>51542</v>
      </c>
      <c r="B949" s="64" t="s">
        <v>1877</v>
      </c>
      <c r="C949" s="247" t="s">
        <v>1878</v>
      </c>
      <c r="D949" s="194">
        <v>0</v>
      </c>
      <c r="E949" s="194"/>
      <c r="F949" s="45" t="str">
        <f t="shared" si="169"/>
        <v>-</v>
      </c>
    </row>
    <row r="950" spans="1:6" ht="24" x14ac:dyDescent="0.2">
      <c r="A950" s="63">
        <v>51552</v>
      </c>
      <c r="B950" s="183" t="s">
        <v>1879</v>
      </c>
      <c r="C950" s="247" t="s">
        <v>1880</v>
      </c>
      <c r="D950" s="194">
        <v>0</v>
      </c>
      <c r="E950" s="194"/>
      <c r="F950" s="45" t="str">
        <f t="shared" si="169"/>
        <v>-</v>
      </c>
    </row>
    <row r="951" spans="1:6" ht="24" x14ac:dyDescent="0.2">
      <c r="A951" s="63">
        <v>51631</v>
      </c>
      <c r="B951" s="64" t="s">
        <v>1881</v>
      </c>
      <c r="C951" s="247" t="s">
        <v>1882</v>
      </c>
      <c r="D951" s="194">
        <v>0</v>
      </c>
      <c r="E951" s="194"/>
      <c r="F951" s="45" t="str">
        <f t="shared" si="169"/>
        <v>-</v>
      </c>
    </row>
    <row r="952" spans="1:6" ht="24" x14ac:dyDescent="0.2">
      <c r="A952" s="63">
        <v>51632</v>
      </c>
      <c r="B952" s="64" t="s">
        <v>1883</v>
      </c>
      <c r="C952" s="247" t="s">
        <v>1884</v>
      </c>
      <c r="D952" s="194">
        <v>0</v>
      </c>
      <c r="E952" s="194"/>
      <c r="F952" s="45" t="str">
        <f t="shared" si="169"/>
        <v>-</v>
      </c>
    </row>
    <row r="953" spans="1:6" ht="12.75" customHeight="1" x14ac:dyDescent="0.2">
      <c r="A953" s="63">
        <v>51641</v>
      </c>
      <c r="B953" s="64" t="s">
        <v>1885</v>
      </c>
      <c r="C953" s="247" t="s">
        <v>1886</v>
      </c>
      <c r="D953" s="194">
        <v>0</v>
      </c>
      <c r="E953" s="194"/>
      <c r="F953" s="45" t="str">
        <f t="shared" si="169"/>
        <v>-</v>
      </c>
    </row>
    <row r="954" spans="1:6" ht="12.75" customHeight="1" x14ac:dyDescent="0.2">
      <c r="A954" s="63">
        <v>51642</v>
      </c>
      <c r="B954" s="64" t="s">
        <v>1887</v>
      </c>
      <c r="C954" s="247" t="s">
        <v>1888</v>
      </c>
      <c r="D954" s="194">
        <v>0</v>
      </c>
      <c r="E954" s="194"/>
      <c r="F954" s="45" t="str">
        <f t="shared" si="169"/>
        <v>-</v>
      </c>
    </row>
    <row r="955" spans="1:6" ht="12.75" customHeight="1" x14ac:dyDescent="0.2">
      <c r="A955" s="63">
        <v>51711</v>
      </c>
      <c r="B955" s="64" t="s">
        <v>1889</v>
      </c>
      <c r="C955" s="247" t="s">
        <v>1890</v>
      </c>
      <c r="D955" s="194">
        <v>0</v>
      </c>
      <c r="E955" s="194"/>
      <c r="F955" s="45" t="str">
        <f t="shared" si="169"/>
        <v>-</v>
      </c>
    </row>
    <row r="956" spans="1:6" ht="12.75" customHeight="1" x14ac:dyDescent="0.2">
      <c r="A956" s="63">
        <v>51712</v>
      </c>
      <c r="B956" s="64" t="s">
        <v>1891</v>
      </c>
      <c r="C956" s="247" t="s">
        <v>1892</v>
      </c>
      <c r="D956" s="194">
        <v>0</v>
      </c>
      <c r="E956" s="194"/>
      <c r="F956" s="45" t="str">
        <f t="shared" si="169"/>
        <v>-</v>
      </c>
    </row>
    <row r="957" spans="1:6" ht="12.75" customHeight="1" x14ac:dyDescent="0.2">
      <c r="A957" s="63">
        <v>51721</v>
      </c>
      <c r="B957" s="64" t="s">
        <v>1893</v>
      </c>
      <c r="C957" s="247" t="s">
        <v>1894</v>
      </c>
      <c r="D957" s="194">
        <v>0</v>
      </c>
      <c r="E957" s="194"/>
      <c r="F957" s="45" t="str">
        <f t="shared" si="169"/>
        <v>-</v>
      </c>
    </row>
    <row r="958" spans="1:6" ht="12.75" customHeight="1" x14ac:dyDescent="0.2">
      <c r="A958" s="63">
        <v>51722</v>
      </c>
      <c r="B958" s="64" t="s">
        <v>1895</v>
      </c>
      <c r="C958" s="247" t="s">
        <v>1896</v>
      </c>
      <c r="D958" s="194">
        <v>0</v>
      </c>
      <c r="E958" s="194"/>
      <c r="F958" s="45" t="str">
        <f t="shared" si="169"/>
        <v>-</v>
      </c>
    </row>
    <row r="959" spans="1:6" ht="12.75" customHeight="1" x14ac:dyDescent="0.2">
      <c r="A959" s="63">
        <v>51731</v>
      </c>
      <c r="B959" s="64" t="s">
        <v>1897</v>
      </c>
      <c r="C959" s="247" t="s">
        <v>1898</v>
      </c>
      <c r="D959" s="194">
        <v>0</v>
      </c>
      <c r="E959" s="194"/>
      <c r="F959" s="45" t="str">
        <f t="shared" si="169"/>
        <v>-</v>
      </c>
    </row>
    <row r="960" spans="1:6" ht="12.75" customHeight="1" x14ac:dyDescent="0.2">
      <c r="A960" s="63">
        <v>51732</v>
      </c>
      <c r="B960" s="64" t="s">
        <v>1899</v>
      </c>
      <c r="C960" s="247" t="s">
        <v>1900</v>
      </c>
      <c r="D960" s="194">
        <v>0</v>
      </c>
      <c r="E960" s="194"/>
      <c r="F960" s="45" t="str">
        <f t="shared" si="169"/>
        <v>-</v>
      </c>
    </row>
    <row r="961" spans="1:6" ht="12.75" customHeight="1" x14ac:dyDescent="0.2">
      <c r="A961" s="63">
        <v>51741</v>
      </c>
      <c r="B961" s="64" t="s">
        <v>1901</v>
      </c>
      <c r="C961" s="247" t="s">
        <v>1902</v>
      </c>
      <c r="D961" s="194">
        <v>0</v>
      </c>
      <c r="E961" s="194"/>
      <c r="F961" s="45" t="str">
        <f t="shared" si="169"/>
        <v>-</v>
      </c>
    </row>
    <row r="962" spans="1:6" ht="12.75" customHeight="1" x14ac:dyDescent="0.2">
      <c r="A962" s="63">
        <v>51742</v>
      </c>
      <c r="B962" s="64" t="s">
        <v>1903</v>
      </c>
      <c r="C962" s="247" t="s">
        <v>1904</v>
      </c>
      <c r="D962" s="194">
        <v>0</v>
      </c>
      <c r="E962" s="194"/>
      <c r="F962" s="45" t="str">
        <f t="shared" si="169"/>
        <v>-</v>
      </c>
    </row>
    <row r="963" spans="1:6" ht="12.75" customHeight="1" x14ac:dyDescent="0.2">
      <c r="A963" s="63">
        <v>51751</v>
      </c>
      <c r="B963" s="64" t="s">
        <v>1905</v>
      </c>
      <c r="C963" s="247" t="s">
        <v>1906</v>
      </c>
      <c r="D963" s="194">
        <v>0</v>
      </c>
      <c r="E963" s="194"/>
      <c r="F963" s="45" t="str">
        <f t="shared" si="169"/>
        <v>-</v>
      </c>
    </row>
    <row r="964" spans="1:6" ht="12.75" customHeight="1" x14ac:dyDescent="0.2">
      <c r="A964" s="63">
        <v>51752</v>
      </c>
      <c r="B964" s="64" t="s">
        <v>1907</v>
      </c>
      <c r="C964" s="247" t="s">
        <v>1908</v>
      </c>
      <c r="D964" s="194">
        <v>0</v>
      </c>
      <c r="E964" s="194"/>
      <c r="F964" s="45" t="str">
        <f t="shared" si="169"/>
        <v>-</v>
      </c>
    </row>
    <row r="965" spans="1:6" ht="24" x14ac:dyDescent="0.2">
      <c r="A965" s="63">
        <v>51761</v>
      </c>
      <c r="B965" s="65" t="s">
        <v>1909</v>
      </c>
      <c r="C965" s="247" t="s">
        <v>1910</v>
      </c>
      <c r="D965" s="194">
        <v>0</v>
      </c>
      <c r="E965" s="194"/>
      <c r="F965" s="45" t="str">
        <f t="shared" si="169"/>
        <v>-</v>
      </c>
    </row>
    <row r="966" spans="1:6" ht="24" x14ac:dyDescent="0.2">
      <c r="A966" s="70">
        <v>51762</v>
      </c>
      <c r="B966" s="65" t="s">
        <v>1911</v>
      </c>
      <c r="C966" s="278" t="s">
        <v>1912</v>
      </c>
      <c r="D966" s="192">
        <v>0</v>
      </c>
      <c r="E966" s="192"/>
      <c r="F966" s="71" t="str">
        <f t="shared" si="169"/>
        <v>-</v>
      </c>
    </row>
    <row r="967" spans="1:6" ht="12" x14ac:dyDescent="0.2">
      <c r="A967" s="70">
        <v>51771</v>
      </c>
      <c r="B967" s="65" t="s">
        <v>1913</v>
      </c>
      <c r="C967" s="278" t="s">
        <v>1914</v>
      </c>
      <c r="D967" s="192">
        <v>0</v>
      </c>
      <c r="E967" s="192"/>
      <c r="F967" s="71" t="str">
        <f t="shared" si="169"/>
        <v>-</v>
      </c>
    </row>
    <row r="968" spans="1:6" ht="12" x14ac:dyDescent="0.2">
      <c r="A968" s="70">
        <v>51772</v>
      </c>
      <c r="B968" s="65" t="s">
        <v>1915</v>
      </c>
      <c r="C968" s="278" t="s">
        <v>1916</v>
      </c>
      <c r="D968" s="192">
        <v>0</v>
      </c>
      <c r="E968" s="192"/>
      <c r="F968" s="71" t="str">
        <f t="shared" si="169"/>
        <v>-</v>
      </c>
    </row>
    <row r="969" spans="1:6" ht="24" x14ac:dyDescent="0.2">
      <c r="A969" s="70">
        <v>54132</v>
      </c>
      <c r="B969" s="65" t="s">
        <v>1917</v>
      </c>
      <c r="C969" s="278" t="s">
        <v>1918</v>
      </c>
      <c r="D969" s="192">
        <v>0</v>
      </c>
      <c r="E969" s="192"/>
      <c r="F969" s="71" t="str">
        <f t="shared" si="169"/>
        <v>-</v>
      </c>
    </row>
    <row r="970" spans="1:6" ht="24" x14ac:dyDescent="0.2">
      <c r="A970" s="63">
        <v>54142</v>
      </c>
      <c r="B970" s="65" t="s">
        <v>1919</v>
      </c>
      <c r="C970" s="247" t="s">
        <v>1920</v>
      </c>
      <c r="D970" s="194">
        <v>0</v>
      </c>
      <c r="E970" s="194"/>
      <c r="F970" s="45" t="str">
        <f t="shared" si="169"/>
        <v>-</v>
      </c>
    </row>
    <row r="971" spans="1:6" ht="12.75" customHeight="1" x14ac:dyDescent="0.2">
      <c r="A971" s="63">
        <v>54152</v>
      </c>
      <c r="B971" s="65" t="s">
        <v>1921</v>
      </c>
      <c r="C971" s="247" t="s">
        <v>1922</v>
      </c>
      <c r="D971" s="194">
        <v>0</v>
      </c>
      <c r="E971" s="194"/>
      <c r="F971" s="45" t="str">
        <f t="shared" si="169"/>
        <v>-</v>
      </c>
    </row>
    <row r="972" spans="1:6" ht="24" x14ac:dyDescent="0.2">
      <c r="A972" s="63">
        <v>54162</v>
      </c>
      <c r="B972" s="65" t="s">
        <v>1923</v>
      </c>
      <c r="C972" s="247" t="s">
        <v>1924</v>
      </c>
      <c r="D972" s="194">
        <v>0</v>
      </c>
      <c r="E972" s="194"/>
      <c r="F972" s="45" t="str">
        <f t="shared" si="169"/>
        <v>-</v>
      </c>
    </row>
    <row r="973" spans="1:6" ht="24" x14ac:dyDescent="0.2">
      <c r="A973" s="63">
        <v>54221</v>
      </c>
      <c r="B973" s="182" t="s">
        <v>1925</v>
      </c>
      <c r="C973" s="247" t="s">
        <v>1926</v>
      </c>
      <c r="D973" s="194">
        <v>0</v>
      </c>
      <c r="E973" s="194"/>
      <c r="F973" s="45" t="str">
        <f t="shared" si="169"/>
        <v>-</v>
      </c>
    </row>
    <row r="974" spans="1:6" ht="24" x14ac:dyDescent="0.2">
      <c r="A974" s="70">
        <v>54222</v>
      </c>
      <c r="B974" s="182" t="s">
        <v>1927</v>
      </c>
      <c r="C974" s="278" t="s">
        <v>1928</v>
      </c>
      <c r="D974" s="192">
        <v>0</v>
      </c>
      <c r="E974" s="192"/>
      <c r="F974" s="71" t="str">
        <f t="shared" si="169"/>
        <v>-</v>
      </c>
    </row>
    <row r="975" spans="1:6" ht="24" x14ac:dyDescent="0.2">
      <c r="A975" s="70" t="s">
        <v>1929</v>
      </c>
      <c r="B975" s="65" t="s">
        <v>1930</v>
      </c>
      <c r="C975" s="278" t="s">
        <v>1929</v>
      </c>
      <c r="D975" s="192">
        <v>0</v>
      </c>
      <c r="E975" s="192"/>
      <c r="F975" s="71" t="str">
        <f t="shared" si="169"/>
        <v>-</v>
      </c>
    </row>
    <row r="976" spans="1:6" ht="24" x14ac:dyDescent="0.2">
      <c r="A976" s="70">
        <v>54232</v>
      </c>
      <c r="B976" s="182" t="s">
        <v>1931</v>
      </c>
      <c r="C976" s="278" t="s">
        <v>1932</v>
      </c>
      <c r="D976" s="192">
        <v>0</v>
      </c>
      <c r="E976" s="192"/>
      <c r="F976" s="71" t="str">
        <f t="shared" si="169"/>
        <v>-</v>
      </c>
    </row>
    <row r="977" spans="1:6" ht="24" x14ac:dyDescent="0.2">
      <c r="A977" s="70">
        <v>54242</v>
      </c>
      <c r="B977" s="65" t="s">
        <v>1933</v>
      </c>
      <c r="C977" s="278" t="s">
        <v>1934</v>
      </c>
      <c r="D977" s="192">
        <v>0</v>
      </c>
      <c r="E977" s="192"/>
      <c r="F977" s="71" t="str">
        <f t="shared" si="169"/>
        <v>-</v>
      </c>
    </row>
    <row r="978" spans="1:6" ht="24" x14ac:dyDescent="0.2">
      <c r="A978" s="70" t="s">
        <v>1935</v>
      </c>
      <c r="B978" s="65" t="s">
        <v>1936</v>
      </c>
      <c r="C978" s="278" t="s">
        <v>1935</v>
      </c>
      <c r="D978" s="192">
        <v>0</v>
      </c>
      <c r="E978" s="192"/>
      <c r="F978" s="71" t="str">
        <f t="shared" si="169"/>
        <v>-</v>
      </c>
    </row>
    <row r="979" spans="1:6" ht="24" x14ac:dyDescent="0.2">
      <c r="A979" s="70">
        <v>54312</v>
      </c>
      <c r="B979" s="182" t="s">
        <v>1937</v>
      </c>
      <c r="C979" s="278" t="s">
        <v>1938</v>
      </c>
      <c r="D979" s="192">
        <v>0</v>
      </c>
      <c r="E979" s="192"/>
      <c r="F979" s="71" t="str">
        <f t="shared" si="169"/>
        <v>-</v>
      </c>
    </row>
    <row r="980" spans="1:6" ht="24" x14ac:dyDescent="0.2">
      <c r="A980" s="70">
        <v>54431</v>
      </c>
      <c r="B980" s="65" t="s">
        <v>1939</v>
      </c>
      <c r="C980" s="278" t="s">
        <v>1940</v>
      </c>
      <c r="D980" s="192">
        <v>0</v>
      </c>
      <c r="E980" s="192"/>
      <c r="F980" s="71" t="str">
        <f t="shared" si="169"/>
        <v>-</v>
      </c>
    </row>
    <row r="981" spans="1:6" ht="24" x14ac:dyDescent="0.2">
      <c r="A981" s="70">
        <v>54432</v>
      </c>
      <c r="B981" s="65" t="s">
        <v>1941</v>
      </c>
      <c r="C981" s="278" t="s">
        <v>1942</v>
      </c>
      <c r="D981" s="192">
        <v>0</v>
      </c>
      <c r="E981" s="192"/>
      <c r="F981" s="71" t="str">
        <f t="shared" si="169"/>
        <v>-</v>
      </c>
    </row>
    <row r="982" spans="1:6" ht="24" x14ac:dyDescent="0.2">
      <c r="A982" s="70" t="s">
        <v>1943</v>
      </c>
      <c r="B982" s="65" t="s">
        <v>1944</v>
      </c>
      <c r="C982" s="278" t="s">
        <v>1943</v>
      </c>
      <c r="D982" s="192">
        <v>0</v>
      </c>
      <c r="E982" s="192"/>
      <c r="F982" s="71" t="str">
        <f t="shared" si="169"/>
        <v>-</v>
      </c>
    </row>
    <row r="983" spans="1:6" ht="24" x14ac:dyDescent="0.2">
      <c r="A983" s="70">
        <v>54442</v>
      </c>
      <c r="B983" s="65" t="s">
        <v>1945</v>
      </c>
      <c r="C983" s="278" t="s">
        <v>1946</v>
      </c>
      <c r="D983" s="192">
        <v>0</v>
      </c>
      <c r="E983" s="192"/>
      <c r="F983" s="71" t="str">
        <f t="shared" si="169"/>
        <v>-</v>
      </c>
    </row>
    <row r="984" spans="1:6" ht="24" x14ac:dyDescent="0.2">
      <c r="A984" s="70">
        <v>54452</v>
      </c>
      <c r="B984" s="65" t="s">
        <v>1947</v>
      </c>
      <c r="C984" s="278" t="s">
        <v>1948</v>
      </c>
      <c r="D984" s="192">
        <v>0</v>
      </c>
      <c r="E984" s="192"/>
      <c r="F984" s="71" t="str">
        <f t="shared" si="169"/>
        <v>-</v>
      </c>
    </row>
    <row r="985" spans="1:6" ht="24" x14ac:dyDescent="0.2">
      <c r="A985" s="70" t="s">
        <v>1949</v>
      </c>
      <c r="B985" s="65" t="s">
        <v>1950</v>
      </c>
      <c r="C985" s="278" t="s">
        <v>1949</v>
      </c>
      <c r="D985" s="192">
        <v>0</v>
      </c>
      <c r="E985" s="192"/>
      <c r="F985" s="71" t="str">
        <f t="shared" si="169"/>
        <v>-</v>
      </c>
    </row>
    <row r="986" spans="1:6" ht="24" x14ac:dyDescent="0.2">
      <c r="A986" s="70">
        <v>54461</v>
      </c>
      <c r="B986" s="65" t="s">
        <v>1951</v>
      </c>
      <c r="C986" s="278" t="s">
        <v>1952</v>
      </c>
      <c r="D986" s="192">
        <v>0</v>
      </c>
      <c r="E986" s="192"/>
      <c r="F986" s="71" t="str">
        <f t="shared" si="169"/>
        <v>-</v>
      </c>
    </row>
    <row r="987" spans="1:6" ht="24" x14ac:dyDescent="0.2">
      <c r="A987" s="70">
        <v>54462</v>
      </c>
      <c r="B987" s="65" t="s">
        <v>1953</v>
      </c>
      <c r="C987" s="278" t="s">
        <v>1954</v>
      </c>
      <c r="D987" s="192">
        <v>0</v>
      </c>
      <c r="E987" s="192"/>
      <c r="F987" s="71" t="str">
        <f t="shared" si="169"/>
        <v>-</v>
      </c>
    </row>
    <row r="988" spans="1:6" ht="12" x14ac:dyDescent="0.2">
      <c r="A988" s="70" t="s">
        <v>1955</v>
      </c>
      <c r="B988" s="65" t="s">
        <v>1956</v>
      </c>
      <c r="C988" s="278" t="s">
        <v>1955</v>
      </c>
      <c r="D988" s="192">
        <v>0</v>
      </c>
      <c r="E988" s="192"/>
      <c r="F988" s="71" t="str">
        <f t="shared" si="169"/>
        <v>-</v>
      </c>
    </row>
    <row r="989" spans="1:6" ht="24" x14ac:dyDescent="0.2">
      <c r="A989" s="70">
        <v>54472</v>
      </c>
      <c r="B989" s="182" t="s">
        <v>1957</v>
      </c>
      <c r="C989" s="278" t="s">
        <v>1958</v>
      </c>
      <c r="D989" s="192">
        <v>0</v>
      </c>
      <c r="E989" s="192"/>
      <c r="F989" s="71" t="str">
        <f t="shared" si="169"/>
        <v>-</v>
      </c>
    </row>
    <row r="990" spans="1:6" ht="24" x14ac:dyDescent="0.2">
      <c r="A990" s="70">
        <v>54482</v>
      </c>
      <c r="B990" s="182" t="s">
        <v>1959</v>
      </c>
      <c r="C990" s="278" t="s">
        <v>1960</v>
      </c>
      <c r="D990" s="192">
        <v>0</v>
      </c>
      <c r="E990" s="192"/>
      <c r="F990" s="71" t="str">
        <f t="shared" si="169"/>
        <v>-</v>
      </c>
    </row>
    <row r="991" spans="1:6" ht="24" x14ac:dyDescent="0.2">
      <c r="A991" s="70" t="s">
        <v>1961</v>
      </c>
      <c r="B991" s="182" t="s">
        <v>1962</v>
      </c>
      <c r="C991" s="278" t="s">
        <v>1961</v>
      </c>
      <c r="D991" s="192">
        <v>0</v>
      </c>
      <c r="E991" s="192"/>
      <c r="F991" s="71" t="str">
        <f t="shared" si="169"/>
        <v>-</v>
      </c>
    </row>
    <row r="992" spans="1:6" ht="24" x14ac:dyDescent="0.2">
      <c r="A992" s="70">
        <v>54532</v>
      </c>
      <c r="B992" s="65" t="s">
        <v>1963</v>
      </c>
      <c r="C992" s="278" t="s">
        <v>1964</v>
      </c>
      <c r="D992" s="192">
        <v>0</v>
      </c>
      <c r="E992" s="192"/>
      <c r="F992" s="71" t="str">
        <f t="shared" si="169"/>
        <v>-</v>
      </c>
    </row>
    <row r="993" spans="1:6" ht="12.75" customHeight="1" x14ac:dyDescent="0.2">
      <c r="A993" s="70">
        <v>54542</v>
      </c>
      <c r="B993" s="65" t="s">
        <v>1965</v>
      </c>
      <c r="C993" s="278" t="s">
        <v>1966</v>
      </c>
      <c r="D993" s="192">
        <v>0</v>
      </c>
      <c r="E993" s="192"/>
      <c r="F993" s="71" t="str">
        <f t="shared" si="169"/>
        <v>-</v>
      </c>
    </row>
    <row r="994" spans="1:6" ht="24" x14ac:dyDescent="0.2">
      <c r="A994" s="70">
        <v>54552</v>
      </c>
      <c r="B994" s="65" t="s">
        <v>1967</v>
      </c>
      <c r="C994" s="278" t="s">
        <v>1968</v>
      </c>
      <c r="D994" s="192">
        <v>0</v>
      </c>
      <c r="E994" s="192"/>
      <c r="F994" s="71" t="str">
        <f t="shared" si="169"/>
        <v>-</v>
      </c>
    </row>
    <row r="995" spans="1:6" ht="12.75" customHeight="1" x14ac:dyDescent="0.2">
      <c r="A995" s="70">
        <v>54711</v>
      </c>
      <c r="B995" s="65" t="s">
        <v>1969</v>
      </c>
      <c r="C995" s="278" t="s">
        <v>1970</v>
      </c>
      <c r="D995" s="192">
        <v>0</v>
      </c>
      <c r="E995" s="192"/>
      <c r="F995" s="71" t="str">
        <f t="shared" si="169"/>
        <v>-</v>
      </c>
    </row>
    <row r="996" spans="1:6" ht="12.75" customHeight="1" x14ac:dyDescent="0.2">
      <c r="A996" s="70">
        <v>54712</v>
      </c>
      <c r="B996" s="65" t="s">
        <v>1971</v>
      </c>
      <c r="C996" s="278" t="s">
        <v>1972</v>
      </c>
      <c r="D996" s="192">
        <v>0</v>
      </c>
      <c r="E996" s="192"/>
      <c r="F996" s="71" t="str">
        <f t="shared" si="169"/>
        <v>-</v>
      </c>
    </row>
    <row r="997" spans="1:6" ht="12.75" customHeight="1" x14ac:dyDescent="0.2">
      <c r="A997" s="70">
        <v>54721</v>
      </c>
      <c r="B997" s="65" t="s">
        <v>1973</v>
      </c>
      <c r="C997" s="278" t="s">
        <v>1974</v>
      </c>
      <c r="D997" s="192">
        <v>0</v>
      </c>
      <c r="E997" s="192"/>
      <c r="F997" s="71" t="str">
        <f t="shared" si="169"/>
        <v>-</v>
      </c>
    </row>
    <row r="998" spans="1:6" ht="12.75" customHeight="1" x14ac:dyDescent="0.2">
      <c r="A998" s="70">
        <v>54722</v>
      </c>
      <c r="B998" s="65" t="s">
        <v>1975</v>
      </c>
      <c r="C998" s="278" t="s">
        <v>1976</v>
      </c>
      <c r="D998" s="192">
        <v>0</v>
      </c>
      <c r="E998" s="192"/>
      <c r="F998" s="71" t="str">
        <f t="shared" si="169"/>
        <v>-</v>
      </c>
    </row>
    <row r="999" spans="1:6" ht="12.75" customHeight="1" x14ac:dyDescent="0.2">
      <c r="A999" s="70">
        <v>54731</v>
      </c>
      <c r="B999" s="65" t="s">
        <v>1977</v>
      </c>
      <c r="C999" s="278" t="s">
        <v>1978</v>
      </c>
      <c r="D999" s="192">
        <v>0</v>
      </c>
      <c r="E999" s="192"/>
      <c r="F999" s="71" t="str">
        <f t="shared" si="169"/>
        <v>-</v>
      </c>
    </row>
    <row r="1000" spans="1:6" ht="12.75" customHeight="1" x14ac:dyDescent="0.2">
      <c r="A1000" s="70">
        <v>54732</v>
      </c>
      <c r="B1000" s="65" t="s">
        <v>1979</v>
      </c>
      <c r="C1000" s="278" t="s">
        <v>1980</v>
      </c>
      <c r="D1000" s="192">
        <v>0</v>
      </c>
      <c r="E1000" s="192"/>
      <c r="F1000" s="71" t="str">
        <f t="shared" si="169"/>
        <v>-</v>
      </c>
    </row>
    <row r="1001" spans="1:6" ht="12.75" customHeight="1" x14ac:dyDescent="0.2">
      <c r="A1001" s="70">
        <v>54741</v>
      </c>
      <c r="B1001" s="65" t="s">
        <v>1981</v>
      </c>
      <c r="C1001" s="278" t="s">
        <v>1982</v>
      </c>
      <c r="D1001" s="192">
        <v>0</v>
      </c>
      <c r="E1001" s="192"/>
      <c r="F1001" s="71" t="str">
        <f t="shared" si="169"/>
        <v>-</v>
      </c>
    </row>
    <row r="1002" spans="1:6" ht="12.75" customHeight="1" x14ac:dyDescent="0.2">
      <c r="A1002" s="70">
        <v>54742</v>
      </c>
      <c r="B1002" s="65" t="s">
        <v>1983</v>
      </c>
      <c r="C1002" s="278" t="s">
        <v>1984</v>
      </c>
      <c r="D1002" s="192">
        <v>0</v>
      </c>
      <c r="E1002" s="192"/>
      <c r="F1002" s="71" t="str">
        <f t="shared" si="169"/>
        <v>-</v>
      </c>
    </row>
    <row r="1003" spans="1:6" ht="24" x14ac:dyDescent="0.2">
      <c r="A1003" s="70">
        <v>54751</v>
      </c>
      <c r="B1003" s="65" t="s">
        <v>1985</v>
      </c>
      <c r="C1003" s="278" t="s">
        <v>1986</v>
      </c>
      <c r="D1003" s="192">
        <v>0</v>
      </c>
      <c r="E1003" s="192"/>
      <c r="F1003" s="71" t="str">
        <f t="shared" si="169"/>
        <v>-</v>
      </c>
    </row>
    <row r="1004" spans="1:6" ht="24" x14ac:dyDescent="0.2">
      <c r="A1004" s="70">
        <v>54752</v>
      </c>
      <c r="B1004" s="65" t="s">
        <v>1987</v>
      </c>
      <c r="C1004" s="278" t="s">
        <v>1988</v>
      </c>
      <c r="D1004" s="192">
        <v>0</v>
      </c>
      <c r="E1004" s="192"/>
      <c r="F1004" s="71" t="str">
        <f t="shared" si="169"/>
        <v>-</v>
      </c>
    </row>
    <row r="1005" spans="1:6" ht="24" x14ac:dyDescent="0.2">
      <c r="A1005" s="70">
        <v>54761</v>
      </c>
      <c r="B1005" s="65" t="s">
        <v>1989</v>
      </c>
      <c r="C1005" s="278" t="s">
        <v>1990</v>
      </c>
      <c r="D1005" s="192">
        <v>0</v>
      </c>
      <c r="E1005" s="192"/>
      <c r="F1005" s="71" t="str">
        <f t="shared" si="169"/>
        <v>-</v>
      </c>
    </row>
    <row r="1006" spans="1:6" ht="24" x14ac:dyDescent="0.2">
      <c r="A1006" s="70">
        <v>54762</v>
      </c>
      <c r="B1006" s="65" t="s">
        <v>1991</v>
      </c>
      <c r="C1006" s="278" t="s">
        <v>1992</v>
      </c>
      <c r="D1006" s="192">
        <v>0</v>
      </c>
      <c r="E1006" s="192"/>
      <c r="F1006" s="71" t="str">
        <f t="shared" si="169"/>
        <v>-</v>
      </c>
    </row>
    <row r="1007" spans="1:6" ht="24" x14ac:dyDescent="0.2">
      <c r="A1007" s="70">
        <v>54771</v>
      </c>
      <c r="B1007" s="65" t="s">
        <v>1993</v>
      </c>
      <c r="C1007" s="278" t="s">
        <v>1994</v>
      </c>
      <c r="D1007" s="192">
        <v>0</v>
      </c>
      <c r="E1007" s="192"/>
      <c r="F1007" s="71" t="str">
        <f t="shared" ref="F1007:F1009" si="172">IF(D1007&lt;&gt;0,IF(E1007/D1007&gt;=100,"&gt;&gt;100",E1007/D1007*100),"-")</f>
        <v>-</v>
      </c>
    </row>
    <row r="1008" spans="1:6" ht="24" x14ac:dyDescent="0.2">
      <c r="A1008" s="70">
        <v>54772</v>
      </c>
      <c r="B1008" s="65" t="s">
        <v>1995</v>
      </c>
      <c r="C1008" s="278" t="s">
        <v>1996</v>
      </c>
      <c r="D1008" s="192">
        <v>0</v>
      </c>
      <c r="E1008" s="192"/>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3">IF(D1012&lt;&gt;0,IF(E1012/D1012&gt;=100,"&gt;&gt;100",E1012/D1012*100),"-")</f>
        <v>-</v>
      </c>
    </row>
    <row r="1013" spans="1:6" ht="24" x14ac:dyDescent="0.2">
      <c r="A1013" s="70" t="s">
        <v>2005</v>
      </c>
      <c r="B1013" s="65" t="s">
        <v>2006</v>
      </c>
      <c r="C1013" s="278" t="s">
        <v>2005</v>
      </c>
      <c r="D1013" s="283">
        <v>0</v>
      </c>
      <c r="E1013" s="283"/>
      <c r="F1013" s="71" t="str">
        <f t="shared" si="173"/>
        <v>-</v>
      </c>
    </row>
    <row r="1014" spans="1:6" ht="24" x14ac:dyDescent="0.2">
      <c r="A1014" s="70" t="s">
        <v>2007</v>
      </c>
      <c r="B1014" s="65" t="s">
        <v>2008</v>
      </c>
      <c r="C1014" s="278" t="s">
        <v>2007</v>
      </c>
      <c r="D1014" s="283">
        <v>0</v>
      </c>
      <c r="E1014" s="283"/>
      <c r="F1014" s="71" t="str">
        <f t="shared" si="173"/>
        <v>-</v>
      </c>
    </row>
    <row r="1015" spans="1:6" ht="24" x14ac:dyDescent="0.2">
      <c r="A1015" s="70">
        <v>26454</v>
      </c>
      <c r="B1015" s="65" t="s">
        <v>2009</v>
      </c>
      <c r="C1015" s="278" t="s">
        <v>2010</v>
      </c>
      <c r="D1015" s="283">
        <v>0</v>
      </c>
      <c r="E1015" s="283"/>
      <c r="F1015" s="71" t="str">
        <f t="shared" si="173"/>
        <v>-</v>
      </c>
    </row>
    <row r="1016" spans="1:6" ht="12.75" customHeight="1" x14ac:dyDescent="0.2">
      <c r="A1016" s="70" t="s">
        <v>2011</v>
      </c>
      <c r="B1016" s="65" t="s">
        <v>2012</v>
      </c>
      <c r="C1016" s="278" t="s">
        <v>2011</v>
      </c>
      <c r="D1016" s="283">
        <v>0</v>
      </c>
      <c r="E1016" s="283"/>
      <c r="F1016" s="71" t="str">
        <f t="shared" si="173"/>
        <v>-</v>
      </c>
    </row>
    <row r="1017" spans="1:6" ht="36" x14ac:dyDescent="0.2">
      <c r="A1017" s="70" t="s">
        <v>2013</v>
      </c>
      <c r="B1017" s="65" t="s">
        <v>2014</v>
      </c>
      <c r="C1017" s="278" t="s">
        <v>2015</v>
      </c>
      <c r="D1017" s="283">
        <v>0</v>
      </c>
      <c r="E1017" s="283"/>
      <c r="F1017" s="71" t="str">
        <f t="shared" si="173"/>
        <v>-</v>
      </c>
    </row>
    <row r="1018" spans="1:6" ht="12.75" customHeight="1" x14ac:dyDescent="0.2">
      <c r="A1018" s="70" t="s">
        <v>2016</v>
      </c>
      <c r="B1018" s="65" t="s">
        <v>2017</v>
      </c>
      <c r="C1018" s="278" t="s">
        <v>2016</v>
      </c>
      <c r="D1018" s="283">
        <v>0</v>
      </c>
      <c r="E1018" s="283"/>
      <c r="F1018" s="71" t="str">
        <f t="shared" si="173"/>
        <v>-</v>
      </c>
    </row>
    <row r="1019" spans="1:6" ht="24" x14ac:dyDescent="0.2">
      <c r="A1019" s="73">
        <v>26534</v>
      </c>
      <c r="B1019" s="74" t="s">
        <v>2018</v>
      </c>
      <c r="C1019" s="279" t="s">
        <v>2019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130" zoomScaleNormal="130" workbookViewId="0">
      <selection activeCell="F263" sqref="F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5831098.209999999</v>
      </c>
      <c r="E6" s="180">
        <f t="shared" si="0"/>
        <v>6461449.1099999994</v>
      </c>
      <c r="F6" s="181">
        <f t="shared" ref="F6:F298" si="1">IF(D6&gt;0,IF(E6/D6&gt;=100,"&gt;&gt;100",E6/D6*100),"-")</f>
        <v>110.8101574917566</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5224921.9999999991</v>
      </c>
      <c r="E7" s="79">
        <f t="shared" si="2"/>
        <v>6014352.209999999</v>
      </c>
      <c r="F7" s="71">
        <f t="shared" si="1"/>
        <v>115.10893770280208</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137375.29</v>
      </c>
      <c r="E8" s="79">
        <f>E9+E10-E11</f>
        <v>137375.29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137375.29</v>
      </c>
      <c r="E9" s="192">
        <v>137375.29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4693013.629999999</v>
      </c>
      <c r="E12" s="79">
        <f t="shared" si="3"/>
        <v>5042783.1899999995</v>
      </c>
      <c r="F12" s="71">
        <f t="shared" si="1"/>
        <v>107.45298410735707</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4350317.4699999988</v>
      </c>
      <c r="E13" s="79">
        <f t="shared" si="4"/>
        <v>4494997.3999999994</v>
      </c>
      <c r="F13" s="71">
        <f t="shared" si="1"/>
        <v>103.32573268497576</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251584.34</v>
      </c>
      <c r="E14" s="192">
        <v>260684.34</v>
      </c>
      <c r="F14" s="71">
        <f t="shared" si="1"/>
        <v>103.61707727913429</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2490481.3199999998</v>
      </c>
      <c r="E15" s="192">
        <v>2663545.46</v>
      </c>
      <c r="F15" s="71">
        <f t="shared" si="1"/>
        <v>106.94902381359761</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1574356.79</v>
      </c>
      <c r="E16" s="192">
        <v>1574356.79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712823.38</v>
      </c>
      <c r="E17" s="192">
        <v>719123.38</v>
      </c>
      <c r="F17" s="71">
        <f t="shared" si="1"/>
        <v>100.88380939469187</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678928.36</v>
      </c>
      <c r="E18" s="192">
        <v>722712.57</v>
      </c>
      <c r="F18" s="71">
        <f t="shared" si="1"/>
        <v>106.44901768428115</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243690.37000000005</v>
      </c>
      <c r="E19" s="79">
        <f t="shared" si="5"/>
        <v>328105.9800000001</v>
      </c>
      <c r="F19" s="71">
        <f t="shared" si="1"/>
        <v>134.64051944276667</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164287.73000000001</v>
      </c>
      <c r="E20" s="192">
        <v>206048.98</v>
      </c>
      <c r="F20" s="71">
        <f t="shared" si="1"/>
        <v>125.41957941716038</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21268.720000000001</v>
      </c>
      <c r="E21" s="192">
        <v>21268.720000000001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111784.02</v>
      </c>
      <c r="E22" s="192">
        <v>116794.2</v>
      </c>
      <c r="F22" s="71">
        <f t="shared" si="1"/>
        <v>104.48201809167357</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121374.87</v>
      </c>
      <c r="E25" s="192">
        <v>159455.89000000001</v>
      </c>
      <c r="F25" s="71">
        <f t="shared" si="1"/>
        <v>131.37471537559631</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128870.84</v>
      </c>
      <c r="E26" s="192">
        <v>213368.32000000001</v>
      </c>
      <c r="F26" s="71">
        <f t="shared" si="1"/>
        <v>165.56757137611581</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303895.81</v>
      </c>
      <c r="E28" s="192">
        <v>388830.13</v>
      </c>
      <c r="F28" s="71">
        <f t="shared" si="1"/>
        <v>127.94849984933983</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13383.779999999999</v>
      </c>
      <c r="E29" s="79">
        <f t="shared" si="6"/>
        <v>128132.04</v>
      </c>
      <c r="F29" s="71">
        <f t="shared" si="1"/>
        <v>957.36809780196631</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28419.94</v>
      </c>
      <c r="E30" s="192">
        <v>157940.62</v>
      </c>
      <c r="F30" s="71">
        <f t="shared" si="1"/>
        <v>555.73875243930843</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15036.16</v>
      </c>
      <c r="E34" s="192">
        <v>29808.58</v>
      </c>
      <c r="F34" s="71">
        <f t="shared" si="1"/>
        <v>198.24596173491105</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1561.42</v>
      </c>
      <c r="E41" s="79">
        <f t="shared" si="8"/>
        <v>1561.42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1561.42</v>
      </c>
      <c r="E42" s="192">
        <v>1561.42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84060.589999999967</v>
      </c>
      <c r="E45" s="79">
        <f t="shared" si="9"/>
        <v>89986.350000000035</v>
      </c>
      <c r="F45" s="71">
        <f t="shared" si="1"/>
        <v>107.04939139732433</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48828.25</v>
      </c>
      <c r="E47" s="192">
        <v>48828.25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225698.34</v>
      </c>
      <c r="E49" s="192">
        <v>266798.34000000003</v>
      </c>
      <c r="F49" s="71">
        <f t="shared" si="1"/>
        <v>118.21014722571732</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190466</v>
      </c>
      <c r="E50" s="192">
        <v>225640.24</v>
      </c>
      <c r="F50" s="71">
        <f t="shared" si="1"/>
        <v>118.46746400932449</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116541.24</v>
      </c>
      <c r="E54" s="192">
        <v>126068.74</v>
      </c>
      <c r="F54" s="71">
        <f t="shared" si="1"/>
        <v>108.17521763111495</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116541.24</v>
      </c>
      <c r="E55" s="192">
        <v>126068.74</v>
      </c>
      <c r="F55" s="71">
        <f t="shared" si="1"/>
        <v>108.17521763111495</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394533.08</v>
      </c>
      <c r="E56" s="79">
        <f t="shared" si="11"/>
        <v>834193.73</v>
      </c>
      <c r="F56" s="71">
        <f t="shared" si="1"/>
        <v>211.43822211308617</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394533.08</v>
      </c>
      <c r="E57" s="192">
        <v>834193.73</v>
      </c>
      <c r="F57" s="71">
        <f t="shared" si="1"/>
        <v>211.43822211308617</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606176.21</v>
      </c>
      <c r="E69" s="79">
        <f>E70+E82+E88+E119+E135+E147+E165+E171</f>
        <v>447096.9</v>
      </c>
      <c r="F69" s="71">
        <f t="shared" si="1"/>
        <v>73.756919625730617</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179545.57</v>
      </c>
      <c r="E70" s="79">
        <f t="shared" si="12"/>
        <v>148396.27000000002</v>
      </c>
      <c r="F70" s="71">
        <f t="shared" si="1"/>
        <v>82.651033940854134</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179483.37</v>
      </c>
      <c r="E71" s="79">
        <f t="shared" si="13"/>
        <v>148328.35</v>
      </c>
      <c r="F71" s="71">
        <f t="shared" si="1"/>
        <v>82.641834728197935</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179483.37</v>
      </c>
      <c r="E73" s="192">
        <v>148328.35</v>
      </c>
      <c r="F73" s="71">
        <f t="shared" si="1"/>
        <v>82.641834728197935</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62.2</v>
      </c>
      <c r="E80" s="192">
        <v>67.92</v>
      </c>
      <c r="F80" s="71">
        <f t="shared" si="1"/>
        <v>109.19614147909968</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12096.800000000001</v>
      </c>
      <c r="E82" s="79">
        <f>SUM(E83:E85)-E86+E87</f>
        <v>663.41</v>
      </c>
      <c r="F82" s="71">
        <f t="shared" si="1"/>
        <v>5.4841776337543804</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0.27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12096.53</v>
      </c>
      <c r="E85" s="192">
        <v>94.85</v>
      </c>
      <c r="F85" s="71">
        <f t="shared" si="1"/>
        <v>0.78410916188361457</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0</v>
      </c>
      <c r="E87" s="192">
        <v>568.55999999999995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141888.47999999998</v>
      </c>
      <c r="E135" s="79">
        <f t="shared" si="21"/>
        <v>141888.47999999998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141888.47999999998</v>
      </c>
      <c r="E136" s="79">
        <f t="shared" si="22"/>
        <v>141888.47999999998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141668.32999999999</v>
      </c>
      <c r="E140" s="192">
        <v>141668.32999999999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220.15</v>
      </c>
      <c r="E142" s="192">
        <v>220.15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245624.40000000002</v>
      </c>
      <c r="E147" s="79">
        <f t="shared" si="24"/>
        <v>152919.38</v>
      </c>
      <c r="F147" s="71">
        <f t="shared" si="1"/>
        <v>62.25740602318011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1635.09</v>
      </c>
      <c r="E148" s="192">
        <v>3476.05</v>
      </c>
      <c r="F148" s="71">
        <f t="shared" si="1"/>
        <v>212.59074424037823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83347.38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83347.38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28787.33</v>
      </c>
      <c r="E159" s="192">
        <v>36985.050000000003</v>
      </c>
      <c r="F159" s="71">
        <f t="shared" si="1"/>
        <v>128.47683338468693</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207286.37</v>
      </c>
      <c r="E160" s="192">
        <v>24267.23</v>
      </c>
      <c r="F160" s="71">
        <f t="shared" si="1"/>
        <v>11.707103559196872</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13434.35</v>
      </c>
      <c r="E163" s="192">
        <v>13413.29</v>
      </c>
      <c r="F163" s="71">
        <f t="shared" si="1"/>
        <v>99.843237670598143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5518.74</v>
      </c>
      <c r="E164" s="192">
        <v>8569.6200000000008</v>
      </c>
      <c r="F164" s="71">
        <f t="shared" si="1"/>
        <v>155.28218397677733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27020.959999999999</v>
      </c>
      <c r="E165" s="79">
        <f t="shared" si="26"/>
        <v>3229.36</v>
      </c>
      <c r="F165" s="71">
        <f t="shared" si="1"/>
        <v>11.951314831153297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27020.959999999999</v>
      </c>
      <c r="E166" s="192">
        <v>3229.36</v>
      </c>
      <c r="F166" s="71">
        <f t="shared" si="1"/>
        <v>11.951314831153297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5831098.209999999</v>
      </c>
      <c r="E176" s="79">
        <f>E177+E251</f>
        <v>6461449.1100000003</v>
      </c>
      <c r="F176" s="71">
        <f t="shared" si="1"/>
        <v>110.81015749175663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153585.5</v>
      </c>
      <c r="E177" s="79">
        <f>E178+E197+E203+E219+E247+E248</f>
        <v>104581.16</v>
      </c>
      <c r="F177" s="71">
        <f t="shared" si="1"/>
        <v>68.093120769864342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74028.81</v>
      </c>
      <c r="E178" s="79">
        <f>SUM(E179:E181)+E185+E186+SUM(E194:E196)</f>
        <v>73387.839999999997</v>
      </c>
      <c r="F178" s="71">
        <f t="shared" si="1"/>
        <v>99.134161416345876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37054.559999999998</v>
      </c>
      <c r="E179" s="192">
        <v>40648.089999999997</v>
      </c>
      <c r="F179" s="71">
        <f t="shared" si="1"/>
        <v>109.69794270934534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19475.490000000002</v>
      </c>
      <c r="E180" s="192">
        <v>31743.23</v>
      </c>
      <c r="F180" s="71">
        <f t="shared" si="1"/>
        <v>162.99066159567744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101.42</v>
      </c>
      <c r="E181" s="79">
        <f t="shared" si="28"/>
        <v>78.02</v>
      </c>
      <c r="F181" s="71">
        <f t="shared" si="1"/>
        <v>76.927627686846762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101.42</v>
      </c>
      <c r="E184" s="192">
        <v>78.02</v>
      </c>
      <c r="F184" s="71">
        <f t="shared" si="1"/>
        <v>76.927627686846762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33.950000000000003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33.950000000000003</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3334.42</v>
      </c>
      <c r="E194" s="192">
        <v>866.62</v>
      </c>
      <c r="F194" s="71">
        <f t="shared" si="1"/>
        <v>25.990127218526759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14062.92</v>
      </c>
      <c r="E196" s="192">
        <v>17.93</v>
      </c>
      <c r="F196" s="71">
        <f t="shared" si="1"/>
        <v>0.12749841426958269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79556.69</v>
      </c>
      <c r="E197" s="79">
        <f>SUM(E198:E202)</f>
        <v>13740.890000000001</v>
      </c>
      <c r="F197" s="71">
        <f t="shared" si="1"/>
        <v>17.27182214343005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79556.69</v>
      </c>
      <c r="E199" s="192">
        <v>11029.37</v>
      </c>
      <c r="F199" s="71">
        <f t="shared" ref="F199:F202" si="30">IF(D199&gt;0,IF(E199/D199&gt;=100,"&gt;&gt;100",E199/D199*100),"-")</f>
        <v>13.86353554930453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2711.52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c r="E247" s="192">
        <v>17452.43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5677512.709999999</v>
      </c>
      <c r="E251" s="79">
        <f>+E252+E255-E264+E274+E291</f>
        <v>6356867.9500000002</v>
      </c>
      <c r="F251" s="71">
        <f t="shared" si="1"/>
        <v>111.96571940391131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5367535.51</v>
      </c>
      <c r="E252" s="79">
        <f>E253-E254</f>
        <v>6156240.6900000004</v>
      </c>
      <c r="F252" s="71">
        <f t="shared" si="1"/>
        <v>114.69399091129628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5367535.51</v>
      </c>
      <c r="E253" s="192">
        <v>6156240.6900000004</v>
      </c>
      <c r="F253" s="71">
        <f t="shared" si="1"/>
        <v>114.69399091129628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37331.839999999997</v>
      </c>
      <c r="E255" s="79">
        <f>E256-E260</f>
        <v>44478.52</v>
      </c>
      <c r="F255" s="71">
        <f t="shared" si="1"/>
        <v>119.14365860348698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37331.839999999997</v>
      </c>
      <c r="E256" s="79">
        <f>SUM(E257:E259)</f>
        <v>108030.9</v>
      </c>
      <c r="F256" s="71">
        <f t="shared" si="1"/>
        <v>289.38005734515093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37331.839999999997</v>
      </c>
      <c r="E257" s="192">
        <v>108030.9</v>
      </c>
      <c r="F257" s="71">
        <f t="shared" si="1"/>
        <v>289.38005734515093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0</v>
      </c>
      <c r="E260" s="79">
        <f>SUM(E261:E263)</f>
        <v>63552.38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0</v>
      </c>
      <c r="E262" s="192">
        <v>63552.38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245624.39</v>
      </c>
      <c r="E274" s="79">
        <f>SUM(E275:E277)+SUM(E286:E290)</f>
        <v>152919.38</v>
      </c>
      <c r="F274" s="71">
        <f t="shared" si="1"/>
        <v>62.257408557839064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1635.09</v>
      </c>
      <c r="E275" s="192">
        <v>3476.05</v>
      </c>
      <c r="F275" s="71">
        <f t="shared" ref="F275:F290" si="39">IF(D275&gt;0,IF(E275/D275&gt;=100,"&gt;&gt;100",E275/D275*100),"-")</f>
        <v>212.59074424037823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83347.38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83347.38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28787.32</v>
      </c>
      <c r="E286" s="192">
        <v>36985.040000000001</v>
      </c>
      <c r="F286" s="71">
        <f t="shared" si="39"/>
        <v>128.47684327683163</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201767.63</v>
      </c>
      <c r="E287" s="192">
        <v>15697.62</v>
      </c>
      <c r="F287" s="71">
        <f t="shared" si="39"/>
        <v>7.7800487620338306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13434.35</v>
      </c>
      <c r="E290" s="192">
        <v>13413.29</v>
      </c>
      <c r="F290" s="71">
        <f t="shared" si="39"/>
        <v>99.843237670598143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27020.97</v>
      </c>
      <c r="E291" s="79">
        <f>SUM(E292:E295)</f>
        <v>3229.36</v>
      </c>
      <c r="F291" s="71">
        <f t="shared" si="1"/>
        <v>11.951310408175576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27020.97</v>
      </c>
      <c r="E292" s="192">
        <v>3229.36</v>
      </c>
      <c r="F292" s="71">
        <f t="shared" si="1"/>
        <v>11.951310408175576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1128529.3500000001</v>
      </c>
      <c r="E297" s="79">
        <f t="shared" si="42"/>
        <v>1158984.3999999999</v>
      </c>
      <c r="F297" s="71">
        <f t="shared" si="1"/>
        <v>102.69864935280593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1128529.3500000001</v>
      </c>
      <c r="E298" s="193">
        <v>1158984.3999999999</v>
      </c>
      <c r="F298" s="75">
        <f t="shared" si="1"/>
        <v>102.69864935280593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245441.43</v>
      </c>
      <c r="E302" s="192">
        <v>78141.62</v>
      </c>
      <c r="F302" s="71">
        <f t="shared" si="43"/>
        <v>31.837175981251413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5701.71</v>
      </c>
      <c r="E303" s="192">
        <v>83347.38</v>
      </c>
      <c r="F303" s="71">
        <f t="shared" si="43"/>
        <v>1461.7961979827105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2994.39</v>
      </c>
      <c r="E305" s="192">
        <v>3229.36</v>
      </c>
      <c r="F305" s="71">
        <f t="shared" si="43"/>
        <v>107.84700723686629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24026.57</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0</v>
      </c>
      <c r="E308" s="192">
        <v>298.56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0</v>
      </c>
      <c r="E311" s="192">
        <v>270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398.28</v>
      </c>
      <c r="E336" s="192">
        <v>17.93</v>
      </c>
      <c r="F336" s="71">
        <f t="shared" si="43"/>
        <v>4.5018579893542237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73630.53</v>
      </c>
      <c r="E337" s="192">
        <v>73369.91</v>
      </c>
      <c r="F337" s="71">
        <f t="shared" si="43"/>
        <v>99.646043563722827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79556.69</v>
      </c>
      <c r="E339" s="192">
        <v>13740.89</v>
      </c>
      <c r="F339" s="71">
        <f t="shared" si="43"/>
        <v>17.27182214343005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8368.9</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9083.5300000000007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767157.48</v>
      </c>
      <c r="E389" s="192">
        <v>639157.48</v>
      </c>
      <c r="F389" s="71">
        <f t="shared" si="44"/>
        <v>83.315029399178897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361371.87</v>
      </c>
      <c r="E391" s="288">
        <v>203688.3</v>
      </c>
      <c r="F391" s="263">
        <f t="shared" si="44"/>
        <v>56.365289307106281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316138.62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422617.95999999996</v>
      </c>
      <c r="E5" s="58">
        <f t="shared" si="0"/>
        <v>529151.98</v>
      </c>
      <c r="F5" s="59">
        <f t="shared" ref="F5:F141" si="1">IF(D5&gt;0,IF(E5/D5&gt;=100,"&gt;&gt;100",E5/D5*100),"-")</f>
        <v>125.2081146764326</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163809.65</v>
      </c>
      <c r="E6" s="60">
        <f t="shared" si="2"/>
        <v>294548.21000000002</v>
      </c>
      <c r="F6" s="45">
        <f t="shared" si="1"/>
        <v>179.81126875004009</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163809.65</v>
      </c>
      <c r="E7" s="194">
        <v>294548.21000000002</v>
      </c>
      <c r="F7" s="45">
        <f t="shared" si="1"/>
        <v>179.81126875004009</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258808.31</v>
      </c>
      <c r="E13" s="60">
        <f t="shared" si="4"/>
        <v>234603.77000000002</v>
      </c>
      <c r="F13" s="45">
        <f t="shared" si="1"/>
        <v>90.647695972358861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221428.7</v>
      </c>
      <c r="E14" s="194">
        <v>201750.57</v>
      </c>
      <c r="F14" s="45">
        <f t="shared" si="1"/>
        <v>91.113107740776144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37379.61</v>
      </c>
      <c r="E16" s="194">
        <v>32853.199999999997</v>
      </c>
      <c r="F16" s="45">
        <f t="shared" si="1"/>
        <v>87.890697629001465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14615.71</v>
      </c>
      <c r="E28" s="60">
        <f t="shared" si="6"/>
        <v>23964.29</v>
      </c>
      <c r="F28" s="45">
        <f t="shared" si="1"/>
        <v>163.96254441282701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14224.99</v>
      </c>
      <c r="E30" s="194">
        <v>19039.29</v>
      </c>
      <c r="F30" s="45">
        <f t="shared" si="1"/>
        <v>133.8439605229951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390.72</v>
      </c>
      <c r="E34" s="194">
        <v>4925</v>
      </c>
      <c r="F34" s="45">
        <f t="shared" si="1"/>
        <v>1260.4934479934479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282255.25</v>
      </c>
      <c r="E35" s="60">
        <f t="shared" si="7"/>
        <v>284084.68</v>
      </c>
      <c r="F35" s="45">
        <f t="shared" si="1"/>
        <v>100.64814737724099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74.92</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v>74.92</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20058.11</v>
      </c>
      <c r="E39" s="60">
        <f t="shared" si="9"/>
        <v>59635.62</v>
      </c>
      <c r="F39" s="45">
        <f t="shared" si="1"/>
        <v>297.31425343663983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20058.11</v>
      </c>
      <c r="E40" s="194">
        <v>59635.62</v>
      </c>
      <c r="F40" s="45">
        <f t="shared" si="1"/>
        <v>297.31425343663983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21488.6</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21488.6</v>
      </c>
      <c r="E48" s="194"/>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183968.95</v>
      </c>
      <c r="E50" s="60">
        <f t="shared" si="11"/>
        <v>138104.31</v>
      </c>
      <c r="F50" s="45">
        <f t="shared" si="1"/>
        <v>75.069358171582763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183968.95</v>
      </c>
      <c r="E53" s="194">
        <v>138104.31</v>
      </c>
      <c r="F53" s="45">
        <f t="shared" si="1"/>
        <v>75.069358171582763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56739.59</v>
      </c>
      <c r="E54" s="60">
        <f t="shared" si="12"/>
        <v>86269.83</v>
      </c>
      <c r="F54" s="45">
        <f t="shared" si="1"/>
        <v>152.04521217019723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56739.59</v>
      </c>
      <c r="E55" s="194">
        <v>86269.83</v>
      </c>
      <c r="F55" s="45">
        <f t="shared" si="1"/>
        <v>152.04521217019723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169025.57</v>
      </c>
      <c r="E75" s="60">
        <f t="shared" si="15"/>
        <v>141845.45000000001</v>
      </c>
      <c r="F75" s="45">
        <f t="shared" si="1"/>
        <v>83.919521762299041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169025.57</v>
      </c>
      <c r="E78" s="194">
        <v>141845.45000000001</v>
      </c>
      <c r="F78" s="45">
        <f t="shared" si="1"/>
        <v>83.919521762299041</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384636.42</v>
      </c>
      <c r="E82" s="60">
        <f t="shared" si="16"/>
        <v>703114.00999999989</v>
      </c>
      <c r="F82" s="45">
        <f t="shared" si="1"/>
        <v>182.79964492181992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259137.2</v>
      </c>
      <c r="E83" s="194">
        <v>324360.90999999997</v>
      </c>
      <c r="F83" s="45">
        <f t="shared" si="1"/>
        <v>125.16956654621565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99696.61</v>
      </c>
      <c r="E84" s="194">
        <v>338762.3</v>
      </c>
      <c r="F84" s="45">
        <f t="shared" si="1"/>
        <v>339.79319858518761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15833.25</v>
      </c>
      <c r="E86" s="194">
        <v>29302.59</v>
      </c>
      <c r="F86" s="45">
        <f t="shared" si="1"/>
        <v>185.06996352612381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9969.36</v>
      </c>
      <c r="E88" s="194">
        <v>10688.21</v>
      </c>
      <c r="F88" s="45">
        <f t="shared" si="1"/>
        <v>107.21059325774172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49231.89</v>
      </c>
      <c r="E107" s="60">
        <f t="shared" si="21"/>
        <v>47007.54</v>
      </c>
      <c r="F107" s="45">
        <f t="shared" si="1"/>
        <v>95.481891920054267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15571.71</v>
      </c>
      <c r="E108" s="194">
        <v>8825</v>
      </c>
      <c r="F108" s="45">
        <f t="shared" si="1"/>
        <v>56.673287647920489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28260.18</v>
      </c>
      <c r="E109" s="194">
        <v>33182.54</v>
      </c>
      <c r="F109" s="45">
        <f t="shared" si="1"/>
        <v>117.41800653782106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5400</v>
      </c>
      <c r="E111" s="194">
        <v>5000</v>
      </c>
      <c r="F111" s="45">
        <f t="shared" si="1"/>
        <v>92.592592592592595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409932.46</v>
      </c>
      <c r="E114" s="60">
        <f t="shared" si="22"/>
        <v>448349.29000000004</v>
      </c>
      <c r="F114" s="45">
        <f t="shared" si="1"/>
        <v>109.3715023201627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396732.46</v>
      </c>
      <c r="E115" s="60">
        <f t="shared" si="23"/>
        <v>435509.29000000004</v>
      </c>
      <c r="F115" s="45">
        <f t="shared" si="1"/>
        <v>109.77405025038789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393154.46</v>
      </c>
      <c r="E116" s="194">
        <v>431620.33</v>
      </c>
      <c r="F116" s="45">
        <f t="shared" si="1"/>
        <v>109.78390783103413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3578</v>
      </c>
      <c r="E117" s="194">
        <v>3888.96</v>
      </c>
      <c r="F117" s="45">
        <f t="shared" si="1"/>
        <v>108.69088876467301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13200</v>
      </c>
      <c r="E122" s="60">
        <f t="shared" si="25"/>
        <v>12840</v>
      </c>
      <c r="F122" s="45">
        <f t="shared" si="1"/>
        <v>97.27272727272728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13200</v>
      </c>
      <c r="E123" s="194">
        <v>12840</v>
      </c>
      <c r="F123" s="45">
        <f t="shared" si="1"/>
        <v>97.27272727272728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204499.73</v>
      </c>
      <c r="E129" s="60">
        <f t="shared" si="26"/>
        <v>325429.48000000004</v>
      </c>
      <c r="F129" s="45">
        <f t="shared" si="1"/>
        <v>159.13443015303739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24838.76</v>
      </c>
      <c r="E135" s="194">
        <v>23320.7</v>
      </c>
      <c r="F135" s="45">
        <f t="shared" si="1"/>
        <v>93.88834225218973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179660.97</v>
      </c>
      <c r="E138" s="194">
        <v>302108.78000000003</v>
      </c>
      <c r="F138" s="45">
        <f t="shared" si="1"/>
        <v>168.15493092350556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1936814.9899999998</v>
      </c>
      <c r="E141" s="81">
        <f t="shared" si="28"/>
        <v>2502946.7199999997</v>
      </c>
      <c r="F141" s="61">
        <f t="shared" si="1"/>
        <v>129.23003657669955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58800</v>
      </c>
      <c r="E5" s="82">
        <f t="shared" si="0"/>
        <v>218134.7</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58800</v>
      </c>
      <c r="E6" s="83">
        <f t="shared" si="1"/>
        <v>218134.7</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58800</v>
      </c>
      <c r="E7" s="83">
        <f t="shared" si="2"/>
        <v>218134.7</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v>58800</v>
      </c>
      <c r="E9" s="195">
        <v>218134.7</v>
      </c>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C104" sqref="C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153585.5</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2518238.3099999996</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1287652.7699999998</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552902.06999999995</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711575.31</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766.24</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33.950000000000003</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21125.91</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1249.29</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943420.2</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287165.34000000003</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2567242.65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1288293.7399999998</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549308.54</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699307.57</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789.64</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23593.71</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15294.28</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1009236</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269712.90999999997</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104581.15999999968</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17.93</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17.93</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17.93</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17.93</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104563.23000000001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73369.91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13740.89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17452.43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37050</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3431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3435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Tompojevci</cp:lastModifiedBy>
  <cp:lastPrinted>2026-02-10T08:16:45Z</cp:lastPrinted>
  <dcterms:created xsi:type="dcterms:W3CDTF">2022-04-01T05:14:30Z</dcterms:created>
  <dcterms:modified xsi:type="dcterms:W3CDTF">2026-02-24T12:14:28Z</dcterms:modified>
</cp:coreProperties>
</file>